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Ebook writing\Diagnostic accuracy\"/>
    </mc:Choice>
  </mc:AlternateContent>
  <xr:revisionPtr revIDLastSave="0" documentId="13_ncr:1_{E8BCE791-EF12-4075-B42A-3E60A42FFC2B}" xr6:coauthVersionLast="47" xr6:coauthVersionMax="47" xr10:uidLastSave="{00000000-0000-0000-0000-000000000000}"/>
  <bookViews>
    <workbookView xWindow="28680" yWindow="-120" windowWidth="29040" windowHeight="15840" xr2:uid="{E3CA4AF7-4D1B-4EAB-B700-499DFB6B5184}"/>
  </bookViews>
  <sheets>
    <sheet name="Start Page" sheetId="4" r:id="rId1"/>
    <sheet name="Data" sheetId="2" r:id="rId2"/>
    <sheet name="Stat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4" i="2"/>
  <c r="J2" i="2"/>
  <c r="F11" i="2" s="1"/>
  <c r="H2" i="2"/>
  <c r="E12" i="2" s="1"/>
  <c r="B2" i="2"/>
  <c r="M2" i="2"/>
  <c r="F4" i="2" l="1"/>
  <c r="H4" i="2"/>
  <c r="H13" i="2"/>
  <c r="H5" i="2"/>
  <c r="F10" i="2"/>
  <c r="H12" i="2"/>
  <c r="F9" i="2"/>
  <c r="F8" i="2"/>
  <c r="F7" i="2"/>
  <c r="H10" i="2"/>
  <c r="F6" i="2"/>
  <c r="H11" i="2"/>
  <c r="H9" i="2"/>
  <c r="H8" i="2"/>
  <c r="F13" i="2"/>
  <c r="F5" i="2"/>
  <c r="H7" i="2"/>
  <c r="F12" i="2"/>
  <c r="H6" i="2"/>
  <c r="G13" i="2"/>
  <c r="G12" i="2"/>
  <c r="E11" i="2"/>
  <c r="G6" i="2"/>
  <c r="E10" i="2"/>
  <c r="G5" i="2"/>
  <c r="E9" i="2"/>
  <c r="G11" i="2"/>
  <c r="G10" i="2"/>
  <c r="E8" i="2"/>
  <c r="E7" i="2"/>
  <c r="G9" i="2"/>
  <c r="G8" i="2"/>
  <c r="E6" i="2"/>
  <c r="G7" i="2"/>
  <c r="E13" i="2"/>
  <c r="E5" i="2"/>
  <c r="G4" i="2"/>
  <c r="E4" i="2"/>
  <c r="M13" i="2"/>
  <c r="E4" i="1" s="1"/>
  <c r="M15" i="2"/>
  <c r="D16" i="1" s="1"/>
  <c r="M12" i="2"/>
  <c r="D3" i="1" s="1"/>
  <c r="M14" i="2"/>
  <c r="E3" i="1" s="1"/>
  <c r="M8" i="2"/>
  <c r="M9" i="2"/>
  <c r="D14" i="1" l="1"/>
  <c r="D4" i="1"/>
  <c r="F5" i="1" s="1"/>
  <c r="D15" i="1"/>
  <c r="D13" i="1"/>
  <c r="E5" i="1"/>
  <c r="D18" i="1"/>
  <c r="F3" i="1"/>
  <c r="E10" i="1"/>
  <c r="D10" i="1"/>
  <c r="F10" i="1" l="1"/>
  <c r="D5" i="1"/>
  <c r="D11" i="1" s="1"/>
  <c r="F4" i="1"/>
  <c r="D19" i="1"/>
  <c r="D21" i="1" s="1"/>
  <c r="E21" i="1" s="1"/>
  <c r="D20" i="1"/>
  <c r="E11" i="1" l="1"/>
  <c r="F11" i="1" s="1"/>
  <c r="E8" i="1"/>
  <c r="D8" i="1"/>
  <c r="D7" i="1"/>
  <c r="E7" i="1"/>
  <c r="C21" i="1"/>
  <c r="D24" i="1" l="1"/>
</calcChain>
</file>

<file path=xl/sharedStrings.xml><?xml version="1.0" encoding="utf-8"?>
<sst xmlns="http://schemas.openxmlformats.org/spreadsheetml/2006/main" count="185" uniqueCount="60">
  <si>
    <t>Positive</t>
  </si>
  <si>
    <t>Negative</t>
  </si>
  <si>
    <t>Case number</t>
  </si>
  <si>
    <t>Subject Name</t>
  </si>
  <si>
    <t>Test name</t>
  </si>
  <si>
    <t>Test Outcome (define what is 0 and what is 1. 1- a positive test ands 0= a negative test)</t>
  </si>
  <si>
    <t>1=</t>
  </si>
  <si>
    <t>0=</t>
  </si>
  <si>
    <t>Test result Occasion 1</t>
  </si>
  <si>
    <t>Test result Occasion 2</t>
  </si>
  <si>
    <t>Number in sample</t>
  </si>
  <si>
    <t>Agreement</t>
  </si>
  <si>
    <t>% Agreement</t>
  </si>
  <si>
    <t>Agreement #</t>
  </si>
  <si>
    <t>Disagreement #</t>
  </si>
  <si>
    <t>agree</t>
  </si>
  <si>
    <t>Test 1</t>
  </si>
  <si>
    <t>Test 2</t>
  </si>
  <si>
    <t>Agreement on positive</t>
  </si>
  <si>
    <t>Agreement on negatives</t>
  </si>
  <si>
    <t>2nd test disagrees on positive</t>
  </si>
  <si>
    <t>2nd test disagrees on negative</t>
  </si>
  <si>
    <t>Test 1 pos</t>
  </si>
  <si>
    <t>Test 1 neg</t>
  </si>
  <si>
    <t>Test 2 pos</t>
  </si>
  <si>
    <t>Test 2 neg</t>
  </si>
  <si>
    <t>Interpretation</t>
  </si>
  <si>
    <t>Intra-Examiner Data Form and Calculator</t>
  </si>
  <si>
    <t>Name of the test you are assessing</t>
  </si>
  <si>
    <t>What are your Dichotomous Test Values? (yes/no, 1/0, positive/negative?)</t>
  </si>
  <si>
    <t>Chance Agreement</t>
  </si>
  <si>
    <t>Data Entry</t>
  </si>
  <si>
    <t>Limp Test</t>
  </si>
  <si>
    <t>yes</t>
  </si>
  <si>
    <t>no</t>
  </si>
  <si>
    <t>jo</t>
  </si>
  <si>
    <t>bro</t>
  </si>
  <si>
    <t>flo</t>
  </si>
  <si>
    <t>glo</t>
  </si>
  <si>
    <t>Totals</t>
  </si>
  <si>
    <t>bill</t>
  </si>
  <si>
    <t>jill</t>
  </si>
  <si>
    <t>John</t>
  </si>
  <si>
    <t>No</t>
  </si>
  <si>
    <t>Jack</t>
  </si>
  <si>
    <t>Jane</t>
  </si>
  <si>
    <t>Yes</t>
  </si>
  <si>
    <t>Describe Test</t>
  </si>
  <si>
    <t>The patient is observed walking. If there is clera evidence that weightbearing on one side provokes pain sufficiently to cause the patient to limp, the test is positive. If the patient is asked not to limp, it is possible for the patient to walk without a limp, even if painful, the test is negative.</t>
  </si>
  <si>
    <t>Fred</t>
  </si>
  <si>
    <t>This Spreadsheet was prepared by Dr Mark Laslett, PhD, NZRSP 2024</t>
  </si>
  <si>
    <t>Expected (chance) values</t>
  </si>
  <si>
    <t>Chi Square Test</t>
  </si>
  <si>
    <t xml:space="preserve">P value = </t>
  </si>
  <si>
    <t>Cohen's kappa</t>
  </si>
  <si>
    <t>Slight Agreement</t>
  </si>
  <si>
    <t>Fair Agreement</t>
  </si>
  <si>
    <t>Moderate Agreement</t>
  </si>
  <si>
    <t>Substantial Agreement</t>
  </si>
  <si>
    <t>Almost Perfect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</si>
</sst>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
  </numFmts>
  <fonts count="10" x14ac:knownFonts="1">
    <font>
      <sz val="11"/>
      <color theme="1"/>
      <name val="Aptos Narrow"/>
      <family val="2"/>
      <scheme val="minor"/>
    </font>
    <font>
      <sz val="11"/>
      <color rgb="FF006100"/>
      <name val="Aptos Narrow"/>
      <family val="2"/>
      <scheme val="minor"/>
    </font>
    <font>
      <sz val="11"/>
      <color rgb="FF9C0006"/>
      <name val="Aptos Narrow"/>
      <family val="2"/>
      <scheme val="minor"/>
    </font>
    <font>
      <sz val="25"/>
      <color theme="1"/>
      <name val="Aptos Narrow"/>
      <family val="2"/>
      <scheme val="minor"/>
    </font>
    <font>
      <b/>
      <sz val="25"/>
      <color theme="1"/>
      <name val="Aptos Narrow"/>
      <family val="2"/>
      <scheme val="minor"/>
    </font>
    <font>
      <b/>
      <sz val="11"/>
      <color theme="1"/>
      <name val="Aptos Narrow"/>
      <family val="2"/>
      <scheme val="minor"/>
    </font>
    <font>
      <sz val="12"/>
      <color theme="1"/>
      <name val="Aptos Narrow"/>
      <family val="2"/>
      <scheme val="minor"/>
    </font>
    <font>
      <sz val="16"/>
      <color theme="1"/>
      <name val="Aptos Narrow"/>
      <family val="2"/>
      <scheme val="minor"/>
    </font>
    <font>
      <b/>
      <sz val="18"/>
      <color theme="1"/>
      <name val="Aptos Narrow"/>
      <family val="2"/>
      <scheme val="minor"/>
    </font>
    <font>
      <sz val="24"/>
      <color theme="1"/>
      <name val="Aptos Narrow"/>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FFCC"/>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2">
    <xf numFmtId="0" fontId="0" fillId="0" borderId="0" xfId="0"/>
    <xf numFmtId="0" fontId="0" fillId="0" borderId="0" xfId="0" applyAlignment="1">
      <alignment horizontal="right"/>
    </xf>
    <xf numFmtId="49" fontId="0" fillId="0" borderId="0" xfId="0" applyNumberFormat="1"/>
    <xf numFmtId="2" fontId="0" fillId="0" borderId="0" xfId="0" applyNumberFormat="1"/>
    <xf numFmtId="164" fontId="0" fillId="0" borderId="0" xfId="0" applyNumberFormat="1" applyProtection="1">
      <protection hidden="1"/>
    </xf>
    <xf numFmtId="0" fontId="3" fillId="0" borderId="0" xfId="0" applyFont="1"/>
    <xf numFmtId="0" fontId="1" fillId="5" borderId="3" xfId="1" applyFill="1" applyBorder="1"/>
    <xf numFmtId="0" fontId="2" fillId="6" borderId="3" xfId="2" applyFill="1" applyBorder="1"/>
    <xf numFmtId="0" fontId="0" fillId="0" borderId="0" xfId="0" applyAlignment="1">
      <alignment horizontal="center" vertical="center"/>
    </xf>
    <xf numFmtId="0" fontId="9" fillId="7" borderId="1" xfId="0" applyFont="1" applyFill="1" applyBorder="1" applyAlignment="1">
      <alignment horizontal="center" vertical="center"/>
    </xf>
    <xf numFmtId="0" fontId="9" fillId="8" borderId="1" xfId="0" applyFont="1" applyFill="1" applyBorder="1" applyAlignment="1">
      <alignment horizontal="center" vertical="center"/>
    </xf>
    <xf numFmtId="0" fontId="0" fillId="0" borderId="0" xfId="0" applyAlignment="1">
      <alignment vertical="top"/>
    </xf>
    <xf numFmtId="0" fontId="0" fillId="0" borderId="9" xfId="0" applyBorder="1"/>
    <xf numFmtId="0" fontId="0" fillId="0" borderId="7" xfId="0" applyBorder="1"/>
    <xf numFmtId="0" fontId="0" fillId="0" borderId="10" xfId="0" applyBorder="1"/>
    <xf numFmtId="0" fontId="0" fillId="0" borderId="12" xfId="0" applyBorder="1"/>
    <xf numFmtId="0" fontId="5" fillId="0" borderId="0" xfId="0" applyFont="1"/>
    <xf numFmtId="0" fontId="0" fillId="0" borderId="0" xfId="0" applyProtection="1">
      <protection locked="0"/>
    </xf>
    <xf numFmtId="165" fontId="0" fillId="0" borderId="0" xfId="0" applyNumberFormat="1"/>
    <xf numFmtId="0" fontId="4" fillId="4" borderId="4" xfId="0" applyFont="1" applyFill="1" applyBorder="1"/>
    <xf numFmtId="0" fontId="0" fillId="4" borderId="5" xfId="0" applyFill="1" applyBorder="1"/>
    <xf numFmtId="0" fontId="0" fillId="4" borderId="6" xfId="0" applyFill="1" applyBorder="1"/>
    <xf numFmtId="0" fontId="3" fillId="0" borderId="0" xfId="0" applyFont="1"/>
    <xf numFmtId="0" fontId="0" fillId="0" borderId="0" xfId="0"/>
    <xf numFmtId="0" fontId="6" fillId="0" borderId="7"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10"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7" fillId="0" borderId="0" xfId="0" applyFont="1" applyAlignment="1">
      <alignment horizontal="center"/>
    </xf>
    <xf numFmtId="0" fontId="0" fillId="0" borderId="0" xfId="0" applyAlignment="1">
      <alignment horizontal="center"/>
    </xf>
    <xf numFmtId="0" fontId="3" fillId="0" borderId="4" xfId="0" applyFont="1" applyBorder="1" applyProtection="1">
      <protection locked="0"/>
    </xf>
    <xf numFmtId="0" fontId="0" fillId="0" borderId="5" xfId="0" applyBorder="1" applyProtection="1">
      <protection locked="0"/>
    </xf>
    <xf numFmtId="0" fontId="0" fillId="0" borderId="6" xfId="0" applyBorder="1" applyProtection="1">
      <protection locked="0"/>
    </xf>
    <xf numFmtId="0" fontId="3" fillId="5" borderId="4" xfId="0" applyFont="1" applyFill="1" applyBorder="1"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3" fillId="6" borderId="4" xfId="0" applyFont="1" applyFill="1" applyBorder="1" applyAlignment="1" applyProtection="1">
      <alignment horizontal="left"/>
      <protection locked="0"/>
    </xf>
    <xf numFmtId="0" fontId="8" fillId="0" borderId="0" xfId="0" applyFont="1" applyAlignment="1">
      <alignment horizontal="center"/>
    </xf>
    <xf numFmtId="0" fontId="0" fillId="0" borderId="0" xfId="0" applyAlignment="1">
      <alignment horizontal="right" vertical="center"/>
    </xf>
    <xf numFmtId="0" fontId="0" fillId="0" borderId="2" xfId="0" applyBorder="1" applyAlignment="1">
      <alignment horizontal="right" vertical="center"/>
    </xf>
  </cellXfs>
  <cellStyles count="3">
    <cellStyle name="Bad" xfId="2" builtinId="27"/>
    <cellStyle name="Good" xfId="1" builtinId="26"/>
    <cellStyle name="Normal" xfId="0" builtinId="0"/>
  </cellStyles>
  <dxfs count="10">
    <dxf>
      <numFmt numFmtId="164" formatCode=";;;"/>
    </dxf>
    <dxf>
      <numFmt numFmtId="164" formatCode=";;;"/>
    </dxf>
    <dxf>
      <numFmt numFmtId="164" formatCode=";;;"/>
    </dxf>
    <dxf>
      <numFmt numFmtId="164" formatCode=";;;"/>
    </dxf>
    <dxf>
      <numFmt numFmtId="164" formatCode=";;;"/>
    </dxf>
    <dxf>
      <protection locked="0" hidden="0"/>
    </dxf>
    <dxf>
      <protection locked="0" hidden="0"/>
    </dxf>
    <dxf>
      <protection locked="0" hidden="0"/>
    </dxf>
    <dxf>
      <protection locked="0" hidden="0"/>
    </dxf>
    <dxf>
      <protection locked="0" hidden="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B0864F-70DB-43E2-BEE8-5AEDF0CD52CE}" name="Table1" displayName="Table1" ref="B3:D103" totalsRowShown="0" headerRowDxfId="9" dataDxfId="8">
  <autoFilter ref="B3:D103" xr:uid="{ECB0864F-70DB-43E2-BEE8-5AEDF0CD52CE}"/>
  <tableColumns count="3">
    <tableColumn id="1" xr3:uid="{CFE03105-78A0-4426-9C31-9A7241D4BD5C}" name="Subject Name" dataDxfId="7"/>
    <tableColumn id="2" xr3:uid="{24125DF4-DFC4-4FE1-AC31-3A372FB60555}" name="Test result Occasion 1" dataDxfId="6"/>
    <tableColumn id="3" xr3:uid="{ADB2B347-CB67-46EB-B91D-BFAE889ADDA7}" name="Test result Occasion 2" dataDxfId="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FAB1F-E489-4C2C-8861-21C205ADD737}">
  <dimension ref="A1:AA10"/>
  <sheetViews>
    <sheetView tabSelected="1" workbookViewId="0">
      <selection activeCell="I5" sqref="I5:AA6"/>
    </sheetView>
  </sheetViews>
  <sheetFormatPr defaultRowHeight="15" x14ac:dyDescent="0.25"/>
  <sheetData>
    <row r="1" spans="1:27" ht="33" thickBot="1" x14ac:dyDescent="0.55000000000000004">
      <c r="I1" s="19" t="s">
        <v>27</v>
      </c>
      <c r="J1" s="20"/>
      <c r="K1" s="20"/>
      <c r="L1" s="20"/>
      <c r="M1" s="20"/>
      <c r="N1" s="20"/>
      <c r="O1" s="20"/>
      <c r="P1" s="20"/>
      <c r="Q1" s="21"/>
    </row>
    <row r="2" spans="1:27" ht="21" x14ac:dyDescent="0.35">
      <c r="G2" s="30" t="s">
        <v>50</v>
      </c>
      <c r="H2" s="31"/>
      <c r="I2" s="31"/>
      <c r="J2" s="31"/>
      <c r="K2" s="31"/>
      <c r="L2" s="31"/>
      <c r="M2" s="31"/>
      <c r="N2" s="31"/>
      <c r="O2" s="31"/>
      <c r="P2" s="31"/>
      <c r="Q2" s="31"/>
      <c r="R2" s="31"/>
      <c r="S2" s="31"/>
    </row>
    <row r="3" spans="1:27" ht="33" thickBot="1" x14ac:dyDescent="0.55000000000000004">
      <c r="I3" s="5"/>
    </row>
    <row r="4" spans="1:27" ht="33" thickBot="1" x14ac:dyDescent="0.55000000000000004">
      <c r="A4" s="22" t="s">
        <v>28</v>
      </c>
      <c r="B4" s="23"/>
      <c r="C4" s="23"/>
      <c r="D4" s="23"/>
      <c r="E4" s="23"/>
      <c r="F4" s="23"/>
      <c r="G4" s="23"/>
      <c r="H4" s="23"/>
      <c r="I4" s="32" t="s">
        <v>32</v>
      </c>
      <c r="J4" s="33"/>
      <c r="K4" s="33"/>
      <c r="L4" s="33"/>
      <c r="M4" s="33"/>
      <c r="N4" s="33"/>
      <c r="O4" s="33"/>
      <c r="P4" s="34"/>
    </row>
    <row r="5" spans="1:27" ht="32.25" x14ac:dyDescent="0.5">
      <c r="A5" s="5" t="s">
        <v>47</v>
      </c>
      <c r="H5" s="11"/>
      <c r="I5" s="24" t="s">
        <v>48</v>
      </c>
      <c r="J5" s="25"/>
      <c r="K5" s="25"/>
      <c r="L5" s="25"/>
      <c r="M5" s="25"/>
      <c r="N5" s="25"/>
      <c r="O5" s="25"/>
      <c r="P5" s="25"/>
      <c r="Q5" s="25"/>
      <c r="R5" s="25"/>
      <c r="S5" s="25"/>
      <c r="T5" s="25"/>
      <c r="U5" s="25"/>
      <c r="V5" s="25"/>
      <c r="W5" s="25"/>
      <c r="X5" s="25"/>
      <c r="Y5" s="25"/>
      <c r="Z5" s="25"/>
      <c r="AA5" s="26"/>
    </row>
    <row r="6" spans="1:27" ht="33" thickBot="1" x14ac:dyDescent="0.55000000000000004">
      <c r="A6" s="5"/>
      <c r="H6" s="11"/>
      <c r="I6" s="27"/>
      <c r="J6" s="28"/>
      <c r="K6" s="28"/>
      <c r="L6" s="28"/>
      <c r="M6" s="28"/>
      <c r="N6" s="28"/>
      <c r="O6" s="28"/>
      <c r="P6" s="28"/>
      <c r="Q6" s="28"/>
      <c r="R6" s="28"/>
      <c r="S6" s="28"/>
      <c r="T6" s="28"/>
      <c r="U6" s="28"/>
      <c r="V6" s="28"/>
      <c r="W6" s="28"/>
      <c r="X6" s="28"/>
      <c r="Y6" s="28"/>
      <c r="Z6" s="28"/>
      <c r="AA6" s="29"/>
    </row>
    <row r="7" spans="1:27" ht="32.25" x14ac:dyDescent="0.5">
      <c r="A7" s="22" t="s">
        <v>29</v>
      </c>
      <c r="B7" s="23"/>
      <c r="C7" s="23"/>
      <c r="D7" s="23"/>
      <c r="E7" s="23"/>
      <c r="F7" s="23"/>
      <c r="G7" s="23"/>
      <c r="H7" s="23"/>
      <c r="I7" s="23"/>
      <c r="J7" s="23"/>
      <c r="K7" s="23"/>
      <c r="L7" s="23"/>
      <c r="M7" s="23"/>
      <c r="N7" s="23"/>
      <c r="O7" s="23"/>
      <c r="P7" s="23"/>
    </row>
    <row r="8" spans="1:27" ht="15.75" thickBot="1" x14ac:dyDescent="0.3"/>
    <row r="9" spans="1:27" ht="33" thickBot="1" x14ac:dyDescent="0.55000000000000004">
      <c r="I9" s="22" t="s">
        <v>0</v>
      </c>
      <c r="J9" s="23"/>
      <c r="K9" s="35" t="s">
        <v>33</v>
      </c>
      <c r="L9" s="36"/>
      <c r="M9" s="36"/>
      <c r="N9" s="36"/>
      <c r="O9" s="37"/>
    </row>
    <row r="10" spans="1:27" ht="33" thickBot="1" x14ac:dyDescent="0.55000000000000004">
      <c r="I10" s="22" t="s">
        <v>1</v>
      </c>
      <c r="J10" s="23"/>
      <c r="K10" s="38" t="s">
        <v>34</v>
      </c>
      <c r="L10" s="36"/>
      <c r="M10" s="36"/>
      <c r="N10" s="36"/>
      <c r="O10" s="37"/>
    </row>
  </sheetData>
  <sheetProtection algorithmName="SHA-512" hashValue="2w24vqpy455RoBh3A14tc3RS0NU0DmSK9Ys/G421HQn/aTkLnH+m5XBPZ7wnUCanNAzeLpUr/fnG1kjlaEy6Jw==" saltValue="oNmKkDNtRE9T1JBCd3gQvw==" spinCount="100000" sheet="1" objects="1" scenarios="1" selectLockedCells="1"/>
  <mergeCells count="10">
    <mergeCell ref="I1:Q1"/>
    <mergeCell ref="A4:H4"/>
    <mergeCell ref="A7:P7"/>
    <mergeCell ref="I9:J9"/>
    <mergeCell ref="I10:J10"/>
    <mergeCell ref="I5:AA6"/>
    <mergeCell ref="G2:S2"/>
    <mergeCell ref="I4:P4"/>
    <mergeCell ref="K9:O9"/>
    <mergeCell ref="K10:O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DE5C8-6341-4B59-B5EA-E10EC27279CF}">
  <dimension ref="A1:Q104"/>
  <sheetViews>
    <sheetView workbookViewId="0">
      <selection activeCell="B4" sqref="B4:D13"/>
    </sheetView>
  </sheetViews>
  <sheetFormatPr defaultRowHeight="15" x14ac:dyDescent="0.25"/>
  <cols>
    <col min="1" max="1" width="13.140625" customWidth="1"/>
    <col min="2" max="2" width="32.5703125" customWidth="1"/>
    <col min="3" max="4" width="22.85546875" customWidth="1"/>
    <col min="5" max="5" width="16.42578125" customWidth="1"/>
    <col min="6" max="6" width="18.28515625" customWidth="1"/>
    <col min="7" max="7" width="18" customWidth="1"/>
    <col min="8" max="8" width="18.28515625" customWidth="1"/>
    <col min="12" max="12" width="19.42578125" customWidth="1"/>
  </cols>
  <sheetData>
    <row r="1" spans="1:17" ht="24.75" thickBot="1" x14ac:dyDescent="0.45">
      <c r="C1" s="39" t="s">
        <v>31</v>
      </c>
      <c r="D1" s="39"/>
    </row>
    <row r="2" spans="1:17" ht="15.75" thickBot="1" x14ac:dyDescent="0.3">
      <c r="A2" t="s">
        <v>4</v>
      </c>
      <c r="B2" t="str">
        <f>'Start Page'!I4</f>
        <v>Limp Test</v>
      </c>
      <c r="C2" s="23" t="s">
        <v>5</v>
      </c>
      <c r="D2" s="23"/>
      <c r="E2" s="23"/>
      <c r="F2" s="23"/>
      <c r="G2" s="1" t="s">
        <v>6</v>
      </c>
      <c r="H2" s="6" t="str">
        <f>'Start Page'!K9</f>
        <v>yes</v>
      </c>
      <c r="I2" s="1" t="s">
        <v>7</v>
      </c>
      <c r="J2" s="7" t="str">
        <f>'Start Page'!K10</f>
        <v>no</v>
      </c>
      <c r="K2" t="s">
        <v>10</v>
      </c>
      <c r="M2">
        <f>COUNTA(C4:C103)</f>
        <v>10</v>
      </c>
      <c r="Q2" s="2"/>
    </row>
    <row r="3" spans="1:17" x14ac:dyDescent="0.25">
      <c r="A3" s="17" t="s">
        <v>2</v>
      </c>
      <c r="B3" s="17" t="s">
        <v>3</v>
      </c>
      <c r="C3" s="17" t="s">
        <v>8</v>
      </c>
      <c r="D3" s="17" t="s">
        <v>9</v>
      </c>
      <c r="E3" t="s">
        <v>22</v>
      </c>
      <c r="F3" t="s">
        <v>23</v>
      </c>
      <c r="G3" t="s">
        <v>24</v>
      </c>
      <c r="H3" t="s">
        <v>25</v>
      </c>
      <c r="I3" t="s">
        <v>15</v>
      </c>
    </row>
    <row r="4" spans="1:17" x14ac:dyDescent="0.25">
      <c r="A4" s="17">
        <v>1</v>
      </c>
      <c r="B4" s="17" t="s">
        <v>35</v>
      </c>
      <c r="C4" s="17" t="s">
        <v>33</v>
      </c>
      <c r="D4" s="17" t="s">
        <v>34</v>
      </c>
      <c r="E4">
        <f>IF(ISBLANK(C4),"",IF(C4=$H$2,1,0))</f>
        <v>1</v>
      </c>
      <c r="F4">
        <f>IF(ISBLANK(C4),"",IF(C4=$J$2,1,0))</f>
        <v>0</v>
      </c>
      <c r="G4">
        <f>IF(ISBLANK(D4),"",IF(D4=$H$2,1,0))</f>
        <v>0</v>
      </c>
      <c r="H4">
        <f>IF(ISBLANK(D4),"",IF(D4=$J$2,1,0))</f>
        <v>1</v>
      </c>
      <c r="I4">
        <f>IF(ISBLANK(C4),"",IF(C4=D4,1,0))</f>
        <v>0</v>
      </c>
    </row>
    <row r="5" spans="1:17" x14ac:dyDescent="0.25">
      <c r="A5" s="17">
        <v>2</v>
      </c>
      <c r="B5" s="17" t="s">
        <v>36</v>
      </c>
      <c r="C5" s="17" t="s">
        <v>34</v>
      </c>
      <c r="D5" s="17" t="s">
        <v>33</v>
      </c>
      <c r="E5">
        <f t="shared" ref="E5:E68" si="0">IF(ISBLANK(C5),"",IF(C5=$H$2,1,0))</f>
        <v>0</v>
      </c>
      <c r="F5">
        <f t="shared" ref="F5:F68" si="1">IF(ISBLANK(C5),"",IF(C5=$J$2,1,0))</f>
        <v>1</v>
      </c>
      <c r="G5">
        <f t="shared" ref="G5:G68" si="2">IF(ISBLANK(D5),"",IF(D5=$H$2,1,0))</f>
        <v>1</v>
      </c>
      <c r="H5">
        <f t="shared" ref="H5:H68" si="3">IF(ISBLANK(D5),"",IF(D5=$J$2,1,0))</f>
        <v>0</v>
      </c>
      <c r="I5">
        <f t="shared" ref="I5:I68" si="4">IF(ISBLANK(C5),"",IF(C5=D5,1,0))</f>
        <v>0</v>
      </c>
    </row>
    <row r="6" spans="1:17" x14ac:dyDescent="0.25">
      <c r="A6" s="17">
        <v>3</v>
      </c>
      <c r="B6" s="17" t="s">
        <v>37</v>
      </c>
      <c r="C6" s="17" t="s">
        <v>33</v>
      </c>
      <c r="D6" s="17" t="s">
        <v>33</v>
      </c>
      <c r="E6">
        <f t="shared" si="0"/>
        <v>1</v>
      </c>
      <c r="F6">
        <f t="shared" si="1"/>
        <v>0</v>
      </c>
      <c r="G6">
        <f t="shared" si="2"/>
        <v>1</v>
      </c>
      <c r="H6">
        <f t="shared" si="3"/>
        <v>0</v>
      </c>
      <c r="I6">
        <f t="shared" si="4"/>
        <v>1</v>
      </c>
    </row>
    <row r="7" spans="1:17" x14ac:dyDescent="0.25">
      <c r="A7" s="17">
        <v>4</v>
      </c>
      <c r="B7" s="17" t="s">
        <v>38</v>
      </c>
      <c r="C7" s="17" t="s">
        <v>34</v>
      </c>
      <c r="D7" s="17" t="s">
        <v>34</v>
      </c>
      <c r="E7">
        <f t="shared" si="0"/>
        <v>0</v>
      </c>
      <c r="F7">
        <f t="shared" si="1"/>
        <v>1</v>
      </c>
      <c r="G7">
        <f t="shared" si="2"/>
        <v>0</v>
      </c>
      <c r="H7">
        <f t="shared" si="3"/>
        <v>1</v>
      </c>
      <c r="I7">
        <f t="shared" si="4"/>
        <v>1</v>
      </c>
    </row>
    <row r="8" spans="1:17" x14ac:dyDescent="0.25">
      <c r="A8" s="17">
        <v>5</v>
      </c>
      <c r="B8" s="17" t="s">
        <v>40</v>
      </c>
      <c r="C8" s="17" t="s">
        <v>33</v>
      </c>
      <c r="D8" s="17" t="s">
        <v>33</v>
      </c>
      <c r="E8">
        <f t="shared" si="0"/>
        <v>1</v>
      </c>
      <c r="F8">
        <f t="shared" si="1"/>
        <v>0</v>
      </c>
      <c r="G8">
        <f t="shared" si="2"/>
        <v>1</v>
      </c>
      <c r="H8">
        <f t="shared" si="3"/>
        <v>0</v>
      </c>
      <c r="I8">
        <f t="shared" si="4"/>
        <v>1</v>
      </c>
      <c r="K8" t="s">
        <v>13</v>
      </c>
      <c r="M8">
        <f>IF(ISBLANK(D4),"",COUNTIF(I4:I103,1))</f>
        <v>7</v>
      </c>
    </row>
    <row r="9" spans="1:17" x14ac:dyDescent="0.25">
      <c r="A9" s="17">
        <v>6</v>
      </c>
      <c r="B9" s="17" t="s">
        <v>41</v>
      </c>
      <c r="C9" s="17" t="s">
        <v>34</v>
      </c>
      <c r="D9" s="17" t="s">
        <v>34</v>
      </c>
      <c r="E9">
        <f t="shared" si="0"/>
        <v>0</v>
      </c>
      <c r="F9">
        <f t="shared" si="1"/>
        <v>1</v>
      </c>
      <c r="G9">
        <f t="shared" si="2"/>
        <v>0</v>
      </c>
      <c r="H9">
        <f t="shared" si="3"/>
        <v>1</v>
      </c>
      <c r="I9">
        <f t="shared" si="4"/>
        <v>1</v>
      </c>
      <c r="K9" t="s">
        <v>14</v>
      </c>
      <c r="M9">
        <f>IF(ISBLANK(D4),"",COUNTIF(I4:I103,0))</f>
        <v>3</v>
      </c>
    </row>
    <row r="10" spans="1:17" x14ac:dyDescent="0.25">
      <c r="A10" s="17">
        <v>7</v>
      </c>
      <c r="B10" s="17" t="s">
        <v>42</v>
      </c>
      <c r="C10" s="17" t="s">
        <v>43</v>
      </c>
      <c r="D10" s="17" t="s">
        <v>43</v>
      </c>
      <c r="E10">
        <f t="shared" si="0"/>
        <v>0</v>
      </c>
      <c r="F10">
        <f t="shared" si="1"/>
        <v>1</v>
      </c>
      <c r="G10">
        <f t="shared" si="2"/>
        <v>0</v>
      </c>
      <c r="H10">
        <f t="shared" si="3"/>
        <v>1</v>
      </c>
      <c r="I10">
        <f t="shared" si="4"/>
        <v>1</v>
      </c>
      <c r="M10" s="3"/>
    </row>
    <row r="11" spans="1:17" x14ac:dyDescent="0.25">
      <c r="A11" s="17">
        <v>8</v>
      </c>
      <c r="B11" s="17" t="s">
        <v>44</v>
      </c>
      <c r="C11" s="17" t="s">
        <v>43</v>
      </c>
      <c r="D11" s="17" t="s">
        <v>43</v>
      </c>
      <c r="E11">
        <f t="shared" si="0"/>
        <v>0</v>
      </c>
      <c r="F11">
        <f t="shared" si="1"/>
        <v>1</v>
      </c>
      <c r="G11">
        <f t="shared" si="2"/>
        <v>0</v>
      </c>
      <c r="H11">
        <f t="shared" si="3"/>
        <v>1</v>
      </c>
      <c r="I11">
        <f t="shared" si="4"/>
        <v>1</v>
      </c>
    </row>
    <row r="12" spans="1:17" x14ac:dyDescent="0.25">
      <c r="A12" s="17">
        <v>9</v>
      </c>
      <c r="B12" s="17" t="s">
        <v>45</v>
      </c>
      <c r="C12" s="17" t="s">
        <v>33</v>
      </c>
      <c r="D12" s="17" t="s">
        <v>46</v>
      </c>
      <c r="E12">
        <f t="shared" si="0"/>
        <v>1</v>
      </c>
      <c r="F12">
        <f t="shared" si="1"/>
        <v>0</v>
      </c>
      <c r="G12">
        <f t="shared" si="2"/>
        <v>1</v>
      </c>
      <c r="H12">
        <f t="shared" si="3"/>
        <v>0</v>
      </c>
      <c r="I12">
        <f t="shared" si="4"/>
        <v>1</v>
      </c>
      <c r="K12" t="s">
        <v>18</v>
      </c>
      <c r="M12">
        <f>IF(ISBLANK(C4),"",COUNTIFS(C4:C103,$H$2,D4:D103,$H$2))</f>
        <v>3</v>
      </c>
    </row>
    <row r="13" spans="1:17" x14ac:dyDescent="0.25">
      <c r="A13" s="17">
        <v>10</v>
      </c>
      <c r="B13" s="17" t="s">
        <v>49</v>
      </c>
      <c r="C13" s="17" t="s">
        <v>34</v>
      </c>
      <c r="D13" s="17" t="s">
        <v>33</v>
      </c>
      <c r="E13">
        <f t="shared" si="0"/>
        <v>0</v>
      </c>
      <c r="F13">
        <f t="shared" si="1"/>
        <v>1</v>
      </c>
      <c r="G13">
        <f t="shared" si="2"/>
        <v>1</v>
      </c>
      <c r="H13">
        <f t="shared" si="3"/>
        <v>0</v>
      </c>
      <c r="I13">
        <f t="shared" si="4"/>
        <v>0</v>
      </c>
      <c r="K13" t="s">
        <v>19</v>
      </c>
      <c r="M13">
        <f>IF(ISBLANK(C4),"",COUNTIFS(C4:C103,$J$2,D4:D103,$J$2))</f>
        <v>4</v>
      </c>
    </row>
    <row r="14" spans="1:17" x14ac:dyDescent="0.25">
      <c r="A14" s="17">
        <v>11</v>
      </c>
      <c r="B14" s="17"/>
      <c r="C14" s="17"/>
      <c r="D14" s="17"/>
      <c r="E14" t="str">
        <f t="shared" si="0"/>
        <v/>
      </c>
      <c r="F14" t="str">
        <f t="shared" si="1"/>
        <v/>
      </c>
      <c r="G14" t="str">
        <f t="shared" si="2"/>
        <v/>
      </c>
      <c r="H14" t="str">
        <f t="shared" si="3"/>
        <v/>
      </c>
      <c r="I14" t="str">
        <f t="shared" si="4"/>
        <v/>
      </c>
      <c r="K14" t="s">
        <v>20</v>
      </c>
      <c r="M14">
        <f>IF(ISBLANK(C4),"",COUNTIFS(C4:C103,$H$2,D4:D103,$J$2))</f>
        <v>1</v>
      </c>
    </row>
    <row r="15" spans="1:17" x14ac:dyDescent="0.25">
      <c r="A15" s="17">
        <v>12</v>
      </c>
      <c r="B15" s="17"/>
      <c r="C15" s="17"/>
      <c r="D15" s="17"/>
      <c r="E15" t="str">
        <f t="shared" si="0"/>
        <v/>
      </c>
      <c r="F15" t="str">
        <f t="shared" si="1"/>
        <v/>
      </c>
      <c r="G15" t="str">
        <f t="shared" si="2"/>
        <v/>
      </c>
      <c r="H15" t="str">
        <f t="shared" si="3"/>
        <v/>
      </c>
      <c r="I15" t="str">
        <f t="shared" si="4"/>
        <v/>
      </c>
      <c r="K15" t="s">
        <v>21</v>
      </c>
      <c r="M15">
        <f>IF(ISBLANK(C4),"",COUNTIFS(C4:C103,$J$2,D4:D103,$H$2))</f>
        <v>2</v>
      </c>
    </row>
    <row r="16" spans="1:17" x14ac:dyDescent="0.25">
      <c r="A16" s="17">
        <v>13</v>
      </c>
      <c r="B16" s="17"/>
      <c r="C16" s="17"/>
      <c r="D16" s="17"/>
      <c r="E16" t="str">
        <f t="shared" si="0"/>
        <v/>
      </c>
      <c r="F16" t="str">
        <f t="shared" si="1"/>
        <v/>
      </c>
      <c r="G16" t="str">
        <f t="shared" si="2"/>
        <v/>
      </c>
      <c r="H16" t="str">
        <f t="shared" si="3"/>
        <v/>
      </c>
      <c r="I16" t="str">
        <f t="shared" si="4"/>
        <v/>
      </c>
    </row>
    <row r="17" spans="1:9" x14ac:dyDescent="0.25">
      <c r="A17" s="17">
        <v>14</v>
      </c>
      <c r="B17" s="17"/>
      <c r="C17" s="17"/>
      <c r="D17" s="17"/>
      <c r="E17" t="str">
        <f t="shared" si="0"/>
        <v/>
      </c>
      <c r="F17" t="str">
        <f t="shared" si="1"/>
        <v/>
      </c>
      <c r="G17" t="str">
        <f t="shared" si="2"/>
        <v/>
      </c>
      <c r="H17" t="str">
        <f t="shared" si="3"/>
        <v/>
      </c>
      <c r="I17" t="str">
        <f t="shared" si="4"/>
        <v/>
      </c>
    </row>
    <row r="18" spans="1:9" x14ac:dyDescent="0.25">
      <c r="A18" s="17">
        <v>15</v>
      </c>
      <c r="B18" s="17"/>
      <c r="C18" s="17"/>
      <c r="D18" s="17"/>
      <c r="E18" t="str">
        <f t="shared" si="0"/>
        <v/>
      </c>
      <c r="F18" t="str">
        <f t="shared" si="1"/>
        <v/>
      </c>
      <c r="G18" t="str">
        <f t="shared" si="2"/>
        <v/>
      </c>
      <c r="H18" t="str">
        <f t="shared" si="3"/>
        <v/>
      </c>
      <c r="I18" t="str">
        <f t="shared" si="4"/>
        <v/>
      </c>
    </row>
    <row r="19" spans="1:9" x14ac:dyDescent="0.25">
      <c r="A19" s="17">
        <v>16</v>
      </c>
      <c r="B19" s="17"/>
      <c r="C19" s="17"/>
      <c r="D19" s="17"/>
      <c r="E19" t="str">
        <f t="shared" si="0"/>
        <v/>
      </c>
      <c r="F19" t="str">
        <f t="shared" si="1"/>
        <v/>
      </c>
      <c r="G19" t="str">
        <f t="shared" si="2"/>
        <v/>
      </c>
      <c r="H19" t="str">
        <f t="shared" si="3"/>
        <v/>
      </c>
      <c r="I19" t="str">
        <f t="shared" si="4"/>
        <v/>
      </c>
    </row>
    <row r="20" spans="1:9" x14ac:dyDescent="0.25">
      <c r="A20" s="17">
        <v>17</v>
      </c>
      <c r="B20" s="17"/>
      <c r="C20" s="17"/>
      <c r="D20" s="17"/>
      <c r="E20" t="str">
        <f t="shared" si="0"/>
        <v/>
      </c>
      <c r="F20" t="str">
        <f t="shared" si="1"/>
        <v/>
      </c>
      <c r="G20" t="str">
        <f t="shared" si="2"/>
        <v/>
      </c>
      <c r="H20" t="str">
        <f t="shared" si="3"/>
        <v/>
      </c>
      <c r="I20" t="str">
        <f t="shared" si="4"/>
        <v/>
      </c>
    </row>
    <row r="21" spans="1:9" x14ac:dyDescent="0.25">
      <c r="A21" s="17">
        <v>18</v>
      </c>
      <c r="B21" s="17"/>
      <c r="C21" s="17"/>
      <c r="D21" s="17"/>
      <c r="E21" t="str">
        <f t="shared" si="0"/>
        <v/>
      </c>
      <c r="F21" t="str">
        <f t="shared" si="1"/>
        <v/>
      </c>
      <c r="G21" t="str">
        <f t="shared" si="2"/>
        <v/>
      </c>
      <c r="H21" t="str">
        <f t="shared" si="3"/>
        <v/>
      </c>
      <c r="I21" t="str">
        <f t="shared" si="4"/>
        <v/>
      </c>
    </row>
    <row r="22" spans="1:9" x14ac:dyDescent="0.25">
      <c r="A22" s="17">
        <v>19</v>
      </c>
      <c r="B22" s="17"/>
      <c r="C22" s="17"/>
      <c r="D22" s="17"/>
      <c r="E22" t="str">
        <f t="shared" si="0"/>
        <v/>
      </c>
      <c r="F22" t="str">
        <f t="shared" si="1"/>
        <v/>
      </c>
      <c r="G22" t="str">
        <f t="shared" si="2"/>
        <v/>
      </c>
      <c r="H22" t="str">
        <f t="shared" si="3"/>
        <v/>
      </c>
      <c r="I22" t="str">
        <f t="shared" si="4"/>
        <v/>
      </c>
    </row>
    <row r="23" spans="1:9" x14ac:dyDescent="0.25">
      <c r="A23" s="17">
        <v>20</v>
      </c>
      <c r="B23" s="17"/>
      <c r="C23" s="17"/>
      <c r="D23" s="17"/>
      <c r="E23" t="str">
        <f t="shared" si="0"/>
        <v/>
      </c>
      <c r="F23" t="str">
        <f t="shared" si="1"/>
        <v/>
      </c>
      <c r="G23" t="str">
        <f t="shared" si="2"/>
        <v/>
      </c>
      <c r="H23" t="str">
        <f t="shared" si="3"/>
        <v/>
      </c>
      <c r="I23" t="str">
        <f t="shared" si="4"/>
        <v/>
      </c>
    </row>
    <row r="24" spans="1:9" x14ac:dyDescent="0.25">
      <c r="A24" s="17">
        <v>21</v>
      </c>
      <c r="B24" s="17"/>
      <c r="C24" s="17"/>
      <c r="D24" s="17"/>
      <c r="E24" t="str">
        <f t="shared" si="0"/>
        <v/>
      </c>
      <c r="F24" t="str">
        <f t="shared" si="1"/>
        <v/>
      </c>
      <c r="G24" t="str">
        <f t="shared" si="2"/>
        <v/>
      </c>
      <c r="H24" t="str">
        <f t="shared" si="3"/>
        <v/>
      </c>
      <c r="I24" t="str">
        <f t="shared" si="4"/>
        <v/>
      </c>
    </row>
    <row r="25" spans="1:9" x14ac:dyDescent="0.25">
      <c r="A25" s="17">
        <v>22</v>
      </c>
      <c r="B25" s="17"/>
      <c r="C25" s="17"/>
      <c r="D25" s="17"/>
      <c r="E25" t="str">
        <f t="shared" si="0"/>
        <v/>
      </c>
      <c r="F25" t="str">
        <f t="shared" si="1"/>
        <v/>
      </c>
      <c r="G25" t="str">
        <f t="shared" si="2"/>
        <v/>
      </c>
      <c r="H25" t="str">
        <f t="shared" si="3"/>
        <v/>
      </c>
      <c r="I25" t="str">
        <f t="shared" si="4"/>
        <v/>
      </c>
    </row>
    <row r="26" spans="1:9" x14ac:dyDescent="0.25">
      <c r="A26" s="17">
        <v>23</v>
      </c>
      <c r="B26" s="17"/>
      <c r="C26" s="17"/>
      <c r="D26" s="17"/>
      <c r="E26" t="str">
        <f t="shared" si="0"/>
        <v/>
      </c>
      <c r="F26" t="str">
        <f t="shared" si="1"/>
        <v/>
      </c>
      <c r="G26" t="str">
        <f t="shared" si="2"/>
        <v/>
      </c>
      <c r="H26" t="str">
        <f t="shared" si="3"/>
        <v/>
      </c>
      <c r="I26" t="str">
        <f t="shared" si="4"/>
        <v/>
      </c>
    </row>
    <row r="27" spans="1:9" x14ac:dyDescent="0.25">
      <c r="A27" s="17">
        <v>24</v>
      </c>
      <c r="B27" s="17"/>
      <c r="C27" s="17"/>
      <c r="D27" s="17"/>
      <c r="E27" t="str">
        <f t="shared" si="0"/>
        <v/>
      </c>
      <c r="F27" t="str">
        <f t="shared" si="1"/>
        <v/>
      </c>
      <c r="G27" t="str">
        <f t="shared" si="2"/>
        <v/>
      </c>
      <c r="H27" t="str">
        <f t="shared" si="3"/>
        <v/>
      </c>
      <c r="I27" t="str">
        <f t="shared" si="4"/>
        <v/>
      </c>
    </row>
    <row r="28" spans="1:9" x14ac:dyDescent="0.25">
      <c r="A28" s="17">
        <v>25</v>
      </c>
      <c r="B28" s="17"/>
      <c r="C28" s="17"/>
      <c r="D28" s="17"/>
      <c r="E28" t="str">
        <f t="shared" si="0"/>
        <v/>
      </c>
      <c r="F28" t="str">
        <f t="shared" si="1"/>
        <v/>
      </c>
      <c r="G28" t="str">
        <f t="shared" si="2"/>
        <v/>
      </c>
      <c r="H28" t="str">
        <f t="shared" si="3"/>
        <v/>
      </c>
      <c r="I28" t="str">
        <f t="shared" si="4"/>
        <v/>
      </c>
    </row>
    <row r="29" spans="1:9" x14ac:dyDescent="0.25">
      <c r="A29" s="17">
        <v>26</v>
      </c>
      <c r="B29" s="17"/>
      <c r="C29" s="17"/>
      <c r="D29" s="17"/>
      <c r="E29" t="str">
        <f t="shared" si="0"/>
        <v/>
      </c>
      <c r="F29" t="str">
        <f t="shared" si="1"/>
        <v/>
      </c>
      <c r="G29" t="str">
        <f t="shared" si="2"/>
        <v/>
      </c>
      <c r="H29" t="str">
        <f t="shared" si="3"/>
        <v/>
      </c>
      <c r="I29" t="str">
        <f t="shared" si="4"/>
        <v/>
      </c>
    </row>
    <row r="30" spans="1:9" x14ac:dyDescent="0.25">
      <c r="A30" s="17">
        <v>27</v>
      </c>
      <c r="B30" s="17"/>
      <c r="C30" s="17"/>
      <c r="D30" s="17"/>
      <c r="E30" t="str">
        <f t="shared" si="0"/>
        <v/>
      </c>
      <c r="F30" t="str">
        <f t="shared" si="1"/>
        <v/>
      </c>
      <c r="G30" t="str">
        <f t="shared" si="2"/>
        <v/>
      </c>
      <c r="H30" t="str">
        <f t="shared" si="3"/>
        <v/>
      </c>
      <c r="I30" t="str">
        <f t="shared" si="4"/>
        <v/>
      </c>
    </row>
    <row r="31" spans="1:9" x14ac:dyDescent="0.25">
      <c r="A31" s="17">
        <v>28</v>
      </c>
      <c r="B31" s="17"/>
      <c r="C31" s="17"/>
      <c r="D31" s="17"/>
      <c r="E31" t="str">
        <f t="shared" si="0"/>
        <v/>
      </c>
      <c r="F31" t="str">
        <f t="shared" si="1"/>
        <v/>
      </c>
      <c r="G31" t="str">
        <f t="shared" si="2"/>
        <v/>
      </c>
      <c r="H31" t="str">
        <f t="shared" si="3"/>
        <v/>
      </c>
      <c r="I31" t="str">
        <f t="shared" si="4"/>
        <v/>
      </c>
    </row>
    <row r="32" spans="1:9" x14ac:dyDescent="0.25">
      <c r="A32" s="17">
        <v>29</v>
      </c>
      <c r="B32" s="17"/>
      <c r="C32" s="17"/>
      <c r="D32" s="17"/>
      <c r="E32" t="str">
        <f t="shared" si="0"/>
        <v/>
      </c>
      <c r="F32" t="str">
        <f t="shared" si="1"/>
        <v/>
      </c>
      <c r="G32" t="str">
        <f t="shared" si="2"/>
        <v/>
      </c>
      <c r="H32" t="str">
        <f t="shared" si="3"/>
        <v/>
      </c>
      <c r="I32" t="str">
        <f t="shared" si="4"/>
        <v/>
      </c>
    </row>
    <row r="33" spans="1:9" x14ac:dyDescent="0.25">
      <c r="A33" s="17">
        <v>30</v>
      </c>
      <c r="B33" s="17"/>
      <c r="C33" s="17"/>
      <c r="D33" s="17"/>
      <c r="E33" t="str">
        <f t="shared" si="0"/>
        <v/>
      </c>
      <c r="F33" t="str">
        <f t="shared" si="1"/>
        <v/>
      </c>
      <c r="G33" t="str">
        <f t="shared" si="2"/>
        <v/>
      </c>
      <c r="H33" t="str">
        <f t="shared" si="3"/>
        <v/>
      </c>
      <c r="I33" t="str">
        <f t="shared" si="4"/>
        <v/>
      </c>
    </row>
    <row r="34" spans="1:9" x14ac:dyDescent="0.25">
      <c r="A34" s="17">
        <v>31</v>
      </c>
      <c r="B34" s="17"/>
      <c r="C34" s="17"/>
      <c r="D34" s="17"/>
      <c r="E34" t="str">
        <f t="shared" si="0"/>
        <v/>
      </c>
      <c r="F34" t="str">
        <f t="shared" si="1"/>
        <v/>
      </c>
      <c r="G34" t="str">
        <f t="shared" si="2"/>
        <v/>
      </c>
      <c r="H34" t="str">
        <f t="shared" si="3"/>
        <v/>
      </c>
      <c r="I34" t="str">
        <f t="shared" si="4"/>
        <v/>
      </c>
    </row>
    <row r="35" spans="1:9" x14ac:dyDescent="0.25">
      <c r="A35" s="17">
        <v>32</v>
      </c>
      <c r="B35" s="17"/>
      <c r="C35" s="17"/>
      <c r="D35" s="17"/>
      <c r="E35" t="str">
        <f t="shared" si="0"/>
        <v/>
      </c>
      <c r="F35" t="str">
        <f t="shared" si="1"/>
        <v/>
      </c>
      <c r="G35" t="str">
        <f t="shared" si="2"/>
        <v/>
      </c>
      <c r="H35" t="str">
        <f t="shared" si="3"/>
        <v/>
      </c>
      <c r="I35" t="str">
        <f t="shared" si="4"/>
        <v/>
      </c>
    </row>
    <row r="36" spans="1:9" x14ac:dyDescent="0.25">
      <c r="A36" s="17">
        <v>33</v>
      </c>
      <c r="B36" s="17"/>
      <c r="C36" s="17"/>
      <c r="D36" s="17"/>
      <c r="E36" t="str">
        <f t="shared" si="0"/>
        <v/>
      </c>
      <c r="F36" t="str">
        <f t="shared" si="1"/>
        <v/>
      </c>
      <c r="G36" t="str">
        <f t="shared" si="2"/>
        <v/>
      </c>
      <c r="H36" t="str">
        <f t="shared" si="3"/>
        <v/>
      </c>
      <c r="I36" t="str">
        <f t="shared" si="4"/>
        <v/>
      </c>
    </row>
    <row r="37" spans="1:9" x14ac:dyDescent="0.25">
      <c r="A37" s="17">
        <v>34</v>
      </c>
      <c r="B37" s="17"/>
      <c r="C37" s="17"/>
      <c r="D37" s="17"/>
      <c r="E37" t="str">
        <f t="shared" si="0"/>
        <v/>
      </c>
      <c r="F37" t="str">
        <f t="shared" si="1"/>
        <v/>
      </c>
      <c r="G37" t="str">
        <f t="shared" si="2"/>
        <v/>
      </c>
      <c r="H37" t="str">
        <f t="shared" si="3"/>
        <v/>
      </c>
      <c r="I37" t="str">
        <f t="shared" si="4"/>
        <v/>
      </c>
    </row>
    <row r="38" spans="1:9" x14ac:dyDescent="0.25">
      <c r="A38" s="17">
        <v>35</v>
      </c>
      <c r="B38" s="17"/>
      <c r="C38" s="17"/>
      <c r="D38" s="17"/>
      <c r="E38" t="str">
        <f t="shared" si="0"/>
        <v/>
      </c>
      <c r="F38" t="str">
        <f t="shared" si="1"/>
        <v/>
      </c>
      <c r="G38" t="str">
        <f t="shared" si="2"/>
        <v/>
      </c>
      <c r="H38" t="str">
        <f t="shared" si="3"/>
        <v/>
      </c>
      <c r="I38" t="str">
        <f t="shared" si="4"/>
        <v/>
      </c>
    </row>
    <row r="39" spans="1:9" x14ac:dyDescent="0.25">
      <c r="A39" s="17">
        <v>36</v>
      </c>
      <c r="B39" s="17"/>
      <c r="C39" s="17"/>
      <c r="D39" s="17"/>
      <c r="E39" t="str">
        <f t="shared" si="0"/>
        <v/>
      </c>
      <c r="F39" t="str">
        <f t="shared" si="1"/>
        <v/>
      </c>
      <c r="G39" t="str">
        <f t="shared" si="2"/>
        <v/>
      </c>
      <c r="H39" t="str">
        <f t="shared" si="3"/>
        <v/>
      </c>
      <c r="I39" t="str">
        <f t="shared" si="4"/>
        <v/>
      </c>
    </row>
    <row r="40" spans="1:9" x14ac:dyDescent="0.25">
      <c r="A40" s="17">
        <v>37</v>
      </c>
      <c r="B40" s="17"/>
      <c r="C40" s="17"/>
      <c r="D40" s="17"/>
      <c r="E40" t="str">
        <f t="shared" si="0"/>
        <v/>
      </c>
      <c r="F40" t="str">
        <f t="shared" si="1"/>
        <v/>
      </c>
      <c r="G40" t="str">
        <f t="shared" si="2"/>
        <v/>
      </c>
      <c r="H40" t="str">
        <f t="shared" si="3"/>
        <v/>
      </c>
      <c r="I40" t="str">
        <f t="shared" si="4"/>
        <v/>
      </c>
    </row>
    <row r="41" spans="1:9" x14ac:dyDescent="0.25">
      <c r="A41" s="17">
        <v>38</v>
      </c>
      <c r="B41" s="17"/>
      <c r="C41" s="17"/>
      <c r="D41" s="17"/>
      <c r="E41" t="str">
        <f t="shared" si="0"/>
        <v/>
      </c>
      <c r="F41" t="str">
        <f t="shared" si="1"/>
        <v/>
      </c>
      <c r="G41" t="str">
        <f t="shared" si="2"/>
        <v/>
      </c>
      <c r="H41" t="str">
        <f t="shared" si="3"/>
        <v/>
      </c>
      <c r="I41" t="str">
        <f t="shared" si="4"/>
        <v/>
      </c>
    </row>
    <row r="42" spans="1:9" x14ac:dyDescent="0.25">
      <c r="A42" s="17">
        <v>39</v>
      </c>
      <c r="B42" s="17"/>
      <c r="C42" s="17"/>
      <c r="D42" s="17"/>
      <c r="E42" t="str">
        <f t="shared" si="0"/>
        <v/>
      </c>
      <c r="F42" t="str">
        <f t="shared" si="1"/>
        <v/>
      </c>
      <c r="G42" t="str">
        <f t="shared" si="2"/>
        <v/>
      </c>
      <c r="H42" t="str">
        <f t="shared" si="3"/>
        <v/>
      </c>
      <c r="I42" t="str">
        <f t="shared" si="4"/>
        <v/>
      </c>
    </row>
    <row r="43" spans="1:9" x14ac:dyDescent="0.25">
      <c r="A43" s="17">
        <v>40</v>
      </c>
      <c r="B43" s="17"/>
      <c r="C43" s="17"/>
      <c r="D43" s="17"/>
      <c r="E43" t="str">
        <f t="shared" si="0"/>
        <v/>
      </c>
      <c r="F43" t="str">
        <f t="shared" si="1"/>
        <v/>
      </c>
      <c r="G43" t="str">
        <f t="shared" si="2"/>
        <v/>
      </c>
      <c r="H43" t="str">
        <f t="shared" si="3"/>
        <v/>
      </c>
      <c r="I43" t="str">
        <f t="shared" si="4"/>
        <v/>
      </c>
    </row>
    <row r="44" spans="1:9" x14ac:dyDescent="0.25">
      <c r="A44" s="17">
        <v>41</v>
      </c>
      <c r="B44" s="17"/>
      <c r="C44" s="17"/>
      <c r="D44" s="17"/>
      <c r="E44" t="str">
        <f t="shared" si="0"/>
        <v/>
      </c>
      <c r="F44" t="str">
        <f t="shared" si="1"/>
        <v/>
      </c>
      <c r="G44" t="str">
        <f t="shared" si="2"/>
        <v/>
      </c>
      <c r="H44" t="str">
        <f t="shared" si="3"/>
        <v/>
      </c>
      <c r="I44" t="str">
        <f t="shared" si="4"/>
        <v/>
      </c>
    </row>
    <row r="45" spans="1:9" x14ac:dyDescent="0.25">
      <c r="A45" s="17">
        <v>42</v>
      </c>
      <c r="B45" s="17"/>
      <c r="C45" s="17"/>
      <c r="D45" s="17"/>
      <c r="E45" t="str">
        <f t="shared" si="0"/>
        <v/>
      </c>
      <c r="F45" t="str">
        <f t="shared" si="1"/>
        <v/>
      </c>
      <c r="G45" t="str">
        <f t="shared" si="2"/>
        <v/>
      </c>
      <c r="H45" t="str">
        <f t="shared" si="3"/>
        <v/>
      </c>
      <c r="I45" t="str">
        <f t="shared" si="4"/>
        <v/>
      </c>
    </row>
    <row r="46" spans="1:9" x14ac:dyDescent="0.25">
      <c r="A46" s="17">
        <v>43</v>
      </c>
      <c r="B46" s="17"/>
      <c r="C46" s="17"/>
      <c r="D46" s="17"/>
      <c r="E46" t="str">
        <f t="shared" si="0"/>
        <v/>
      </c>
      <c r="F46" t="str">
        <f t="shared" si="1"/>
        <v/>
      </c>
      <c r="G46" t="str">
        <f t="shared" si="2"/>
        <v/>
      </c>
      <c r="H46" t="str">
        <f t="shared" si="3"/>
        <v/>
      </c>
      <c r="I46" t="str">
        <f t="shared" si="4"/>
        <v/>
      </c>
    </row>
    <row r="47" spans="1:9" x14ac:dyDescent="0.25">
      <c r="A47" s="17">
        <v>44</v>
      </c>
      <c r="B47" s="17"/>
      <c r="C47" s="17"/>
      <c r="D47" s="17"/>
      <c r="E47" t="str">
        <f t="shared" si="0"/>
        <v/>
      </c>
      <c r="F47" t="str">
        <f t="shared" si="1"/>
        <v/>
      </c>
      <c r="G47" t="str">
        <f t="shared" si="2"/>
        <v/>
      </c>
      <c r="H47" t="str">
        <f t="shared" si="3"/>
        <v/>
      </c>
      <c r="I47" t="str">
        <f t="shared" si="4"/>
        <v/>
      </c>
    </row>
    <row r="48" spans="1:9" x14ac:dyDescent="0.25">
      <c r="A48" s="17">
        <v>45</v>
      </c>
      <c r="B48" s="17"/>
      <c r="C48" s="17"/>
      <c r="D48" s="17"/>
      <c r="E48" t="str">
        <f t="shared" si="0"/>
        <v/>
      </c>
      <c r="F48" t="str">
        <f t="shared" si="1"/>
        <v/>
      </c>
      <c r="G48" t="str">
        <f t="shared" si="2"/>
        <v/>
      </c>
      <c r="H48" t="str">
        <f t="shared" si="3"/>
        <v/>
      </c>
      <c r="I48" t="str">
        <f t="shared" si="4"/>
        <v/>
      </c>
    </row>
    <row r="49" spans="1:9" x14ac:dyDescent="0.25">
      <c r="A49" s="17">
        <v>46</v>
      </c>
      <c r="B49" s="17"/>
      <c r="C49" s="17"/>
      <c r="D49" s="17"/>
      <c r="E49" t="str">
        <f t="shared" si="0"/>
        <v/>
      </c>
      <c r="F49" t="str">
        <f t="shared" si="1"/>
        <v/>
      </c>
      <c r="G49" t="str">
        <f t="shared" si="2"/>
        <v/>
      </c>
      <c r="H49" t="str">
        <f t="shared" si="3"/>
        <v/>
      </c>
      <c r="I49" t="str">
        <f t="shared" si="4"/>
        <v/>
      </c>
    </row>
    <row r="50" spans="1:9" x14ac:dyDescent="0.25">
      <c r="A50" s="17">
        <v>47</v>
      </c>
      <c r="B50" s="17"/>
      <c r="C50" s="17"/>
      <c r="D50" s="17"/>
      <c r="E50" t="str">
        <f t="shared" si="0"/>
        <v/>
      </c>
      <c r="F50" t="str">
        <f t="shared" si="1"/>
        <v/>
      </c>
      <c r="G50" t="str">
        <f t="shared" si="2"/>
        <v/>
      </c>
      <c r="H50" t="str">
        <f t="shared" si="3"/>
        <v/>
      </c>
      <c r="I50" t="str">
        <f t="shared" si="4"/>
        <v/>
      </c>
    </row>
    <row r="51" spans="1:9" x14ac:dyDescent="0.25">
      <c r="A51" s="17">
        <v>48</v>
      </c>
      <c r="B51" s="17"/>
      <c r="C51" s="17"/>
      <c r="D51" s="17"/>
      <c r="E51" t="str">
        <f t="shared" si="0"/>
        <v/>
      </c>
      <c r="F51" t="str">
        <f t="shared" si="1"/>
        <v/>
      </c>
      <c r="G51" t="str">
        <f t="shared" si="2"/>
        <v/>
      </c>
      <c r="H51" t="str">
        <f t="shared" si="3"/>
        <v/>
      </c>
      <c r="I51" t="str">
        <f t="shared" si="4"/>
        <v/>
      </c>
    </row>
    <row r="52" spans="1:9" x14ac:dyDescent="0.25">
      <c r="A52" s="17">
        <v>49</v>
      </c>
      <c r="B52" s="17"/>
      <c r="C52" s="17"/>
      <c r="D52" s="17"/>
      <c r="E52" t="str">
        <f t="shared" si="0"/>
        <v/>
      </c>
      <c r="F52" t="str">
        <f t="shared" si="1"/>
        <v/>
      </c>
      <c r="G52" t="str">
        <f t="shared" si="2"/>
        <v/>
      </c>
      <c r="H52" t="str">
        <f t="shared" si="3"/>
        <v/>
      </c>
      <c r="I52" t="str">
        <f t="shared" si="4"/>
        <v/>
      </c>
    </row>
    <row r="53" spans="1:9" x14ac:dyDescent="0.25">
      <c r="A53" s="17">
        <v>50</v>
      </c>
      <c r="B53" s="17"/>
      <c r="C53" s="17"/>
      <c r="D53" s="17"/>
      <c r="E53" t="str">
        <f t="shared" si="0"/>
        <v/>
      </c>
      <c r="F53" t="str">
        <f t="shared" si="1"/>
        <v/>
      </c>
      <c r="G53" t="str">
        <f t="shared" si="2"/>
        <v/>
      </c>
      <c r="H53" t="str">
        <f t="shared" si="3"/>
        <v/>
      </c>
      <c r="I53" t="str">
        <f t="shared" si="4"/>
        <v/>
      </c>
    </row>
    <row r="54" spans="1:9" x14ac:dyDescent="0.25">
      <c r="A54" s="17">
        <v>51</v>
      </c>
      <c r="B54" s="17"/>
      <c r="C54" s="17"/>
      <c r="D54" s="17"/>
      <c r="E54" t="str">
        <f t="shared" si="0"/>
        <v/>
      </c>
      <c r="F54" t="str">
        <f t="shared" si="1"/>
        <v/>
      </c>
      <c r="G54" t="str">
        <f t="shared" si="2"/>
        <v/>
      </c>
      <c r="H54" t="str">
        <f t="shared" si="3"/>
        <v/>
      </c>
      <c r="I54" t="str">
        <f t="shared" si="4"/>
        <v/>
      </c>
    </row>
    <row r="55" spans="1:9" x14ac:dyDescent="0.25">
      <c r="A55" s="17">
        <v>52</v>
      </c>
      <c r="B55" s="17"/>
      <c r="C55" s="17"/>
      <c r="D55" s="17"/>
      <c r="E55" t="str">
        <f t="shared" si="0"/>
        <v/>
      </c>
      <c r="F55" t="str">
        <f t="shared" si="1"/>
        <v/>
      </c>
      <c r="G55" t="str">
        <f t="shared" si="2"/>
        <v/>
      </c>
      <c r="H55" t="str">
        <f t="shared" si="3"/>
        <v/>
      </c>
      <c r="I55" t="str">
        <f t="shared" si="4"/>
        <v/>
      </c>
    </row>
    <row r="56" spans="1:9" x14ac:dyDescent="0.25">
      <c r="A56" s="17">
        <v>53</v>
      </c>
      <c r="B56" s="17"/>
      <c r="C56" s="17"/>
      <c r="D56" s="17"/>
      <c r="E56" t="str">
        <f t="shared" si="0"/>
        <v/>
      </c>
      <c r="F56" t="str">
        <f t="shared" si="1"/>
        <v/>
      </c>
      <c r="G56" t="str">
        <f t="shared" si="2"/>
        <v/>
      </c>
      <c r="H56" t="str">
        <f t="shared" si="3"/>
        <v/>
      </c>
      <c r="I56" t="str">
        <f t="shared" si="4"/>
        <v/>
      </c>
    </row>
    <row r="57" spans="1:9" x14ac:dyDescent="0.25">
      <c r="A57" s="17">
        <v>54</v>
      </c>
      <c r="B57" s="17"/>
      <c r="C57" s="17"/>
      <c r="D57" s="17"/>
      <c r="E57" t="str">
        <f t="shared" si="0"/>
        <v/>
      </c>
      <c r="F57" t="str">
        <f t="shared" si="1"/>
        <v/>
      </c>
      <c r="G57" t="str">
        <f t="shared" si="2"/>
        <v/>
      </c>
      <c r="H57" t="str">
        <f t="shared" si="3"/>
        <v/>
      </c>
      <c r="I57" t="str">
        <f t="shared" si="4"/>
        <v/>
      </c>
    </row>
    <row r="58" spans="1:9" x14ac:dyDescent="0.25">
      <c r="A58" s="17">
        <v>55</v>
      </c>
      <c r="B58" s="17"/>
      <c r="C58" s="17"/>
      <c r="D58" s="17"/>
      <c r="E58" t="str">
        <f t="shared" si="0"/>
        <v/>
      </c>
      <c r="F58" t="str">
        <f t="shared" si="1"/>
        <v/>
      </c>
      <c r="G58" t="str">
        <f t="shared" si="2"/>
        <v/>
      </c>
      <c r="H58" t="str">
        <f t="shared" si="3"/>
        <v/>
      </c>
      <c r="I58" t="str">
        <f t="shared" si="4"/>
        <v/>
      </c>
    </row>
    <row r="59" spans="1:9" x14ac:dyDescent="0.25">
      <c r="A59" s="17">
        <v>56</v>
      </c>
      <c r="B59" s="17"/>
      <c r="C59" s="17"/>
      <c r="D59" s="17"/>
      <c r="E59" t="str">
        <f t="shared" si="0"/>
        <v/>
      </c>
      <c r="F59" t="str">
        <f t="shared" si="1"/>
        <v/>
      </c>
      <c r="G59" t="str">
        <f t="shared" si="2"/>
        <v/>
      </c>
      <c r="H59" t="str">
        <f t="shared" si="3"/>
        <v/>
      </c>
      <c r="I59" t="str">
        <f t="shared" si="4"/>
        <v/>
      </c>
    </row>
    <row r="60" spans="1:9" x14ac:dyDescent="0.25">
      <c r="A60" s="17">
        <v>57</v>
      </c>
      <c r="B60" s="17"/>
      <c r="C60" s="17"/>
      <c r="D60" s="17"/>
      <c r="E60" t="str">
        <f t="shared" si="0"/>
        <v/>
      </c>
      <c r="F60" t="str">
        <f t="shared" si="1"/>
        <v/>
      </c>
      <c r="G60" t="str">
        <f t="shared" si="2"/>
        <v/>
      </c>
      <c r="H60" t="str">
        <f t="shared" si="3"/>
        <v/>
      </c>
      <c r="I60" t="str">
        <f t="shared" si="4"/>
        <v/>
      </c>
    </row>
    <row r="61" spans="1:9" x14ac:dyDescent="0.25">
      <c r="A61" s="17">
        <v>58</v>
      </c>
      <c r="B61" s="17"/>
      <c r="C61" s="17"/>
      <c r="D61" s="17"/>
      <c r="E61" t="str">
        <f t="shared" si="0"/>
        <v/>
      </c>
      <c r="F61" t="str">
        <f t="shared" si="1"/>
        <v/>
      </c>
      <c r="G61" t="str">
        <f t="shared" si="2"/>
        <v/>
      </c>
      <c r="H61" t="str">
        <f t="shared" si="3"/>
        <v/>
      </c>
      <c r="I61" t="str">
        <f t="shared" si="4"/>
        <v/>
      </c>
    </row>
    <row r="62" spans="1:9" x14ac:dyDescent="0.25">
      <c r="A62" s="17">
        <v>59</v>
      </c>
      <c r="B62" s="17"/>
      <c r="C62" s="17"/>
      <c r="D62" s="17"/>
      <c r="E62" t="str">
        <f t="shared" si="0"/>
        <v/>
      </c>
      <c r="F62" t="str">
        <f t="shared" si="1"/>
        <v/>
      </c>
      <c r="G62" t="str">
        <f t="shared" si="2"/>
        <v/>
      </c>
      <c r="H62" t="str">
        <f t="shared" si="3"/>
        <v/>
      </c>
      <c r="I62" t="str">
        <f t="shared" si="4"/>
        <v/>
      </c>
    </row>
    <row r="63" spans="1:9" x14ac:dyDescent="0.25">
      <c r="A63" s="17">
        <v>60</v>
      </c>
      <c r="B63" s="17"/>
      <c r="C63" s="17"/>
      <c r="D63" s="17"/>
      <c r="E63" t="str">
        <f t="shared" si="0"/>
        <v/>
      </c>
      <c r="F63" t="str">
        <f t="shared" si="1"/>
        <v/>
      </c>
      <c r="G63" t="str">
        <f t="shared" si="2"/>
        <v/>
      </c>
      <c r="H63" t="str">
        <f t="shared" si="3"/>
        <v/>
      </c>
      <c r="I63" t="str">
        <f t="shared" si="4"/>
        <v/>
      </c>
    </row>
    <row r="64" spans="1:9" x14ac:dyDescent="0.25">
      <c r="A64" s="17">
        <v>61</v>
      </c>
      <c r="B64" s="17"/>
      <c r="C64" s="17"/>
      <c r="D64" s="17"/>
      <c r="E64" t="str">
        <f t="shared" si="0"/>
        <v/>
      </c>
      <c r="F64" t="str">
        <f t="shared" si="1"/>
        <v/>
      </c>
      <c r="G64" t="str">
        <f t="shared" si="2"/>
        <v/>
      </c>
      <c r="H64" t="str">
        <f t="shared" si="3"/>
        <v/>
      </c>
      <c r="I64" t="str">
        <f t="shared" si="4"/>
        <v/>
      </c>
    </row>
    <row r="65" spans="1:9" x14ac:dyDescent="0.25">
      <c r="A65" s="17">
        <v>62</v>
      </c>
      <c r="B65" s="17"/>
      <c r="C65" s="17"/>
      <c r="D65" s="17"/>
      <c r="E65" t="str">
        <f t="shared" si="0"/>
        <v/>
      </c>
      <c r="F65" t="str">
        <f t="shared" si="1"/>
        <v/>
      </c>
      <c r="G65" t="str">
        <f t="shared" si="2"/>
        <v/>
      </c>
      <c r="H65" t="str">
        <f t="shared" si="3"/>
        <v/>
      </c>
      <c r="I65" t="str">
        <f t="shared" si="4"/>
        <v/>
      </c>
    </row>
    <row r="66" spans="1:9" x14ac:dyDescent="0.25">
      <c r="A66" s="17">
        <v>63</v>
      </c>
      <c r="B66" s="17"/>
      <c r="C66" s="17"/>
      <c r="D66" s="17"/>
      <c r="E66" t="str">
        <f t="shared" si="0"/>
        <v/>
      </c>
      <c r="F66" t="str">
        <f t="shared" si="1"/>
        <v/>
      </c>
      <c r="G66" t="str">
        <f t="shared" si="2"/>
        <v/>
      </c>
      <c r="H66" t="str">
        <f t="shared" si="3"/>
        <v/>
      </c>
      <c r="I66" t="str">
        <f t="shared" si="4"/>
        <v/>
      </c>
    </row>
    <row r="67" spans="1:9" x14ac:dyDescent="0.25">
      <c r="A67" s="17">
        <v>64</v>
      </c>
      <c r="B67" s="17"/>
      <c r="C67" s="17"/>
      <c r="D67" s="17"/>
      <c r="E67" t="str">
        <f t="shared" si="0"/>
        <v/>
      </c>
      <c r="F67" t="str">
        <f t="shared" si="1"/>
        <v/>
      </c>
      <c r="G67" t="str">
        <f t="shared" si="2"/>
        <v/>
      </c>
      <c r="H67" t="str">
        <f t="shared" si="3"/>
        <v/>
      </c>
      <c r="I67" t="str">
        <f t="shared" si="4"/>
        <v/>
      </c>
    </row>
    <row r="68" spans="1:9" x14ac:dyDescent="0.25">
      <c r="A68" s="17">
        <v>65</v>
      </c>
      <c r="B68" s="17"/>
      <c r="C68" s="17"/>
      <c r="D68" s="17"/>
      <c r="E68" t="str">
        <f t="shared" si="0"/>
        <v/>
      </c>
      <c r="F68" t="str">
        <f t="shared" si="1"/>
        <v/>
      </c>
      <c r="G68" t="str">
        <f t="shared" si="2"/>
        <v/>
      </c>
      <c r="H68" t="str">
        <f t="shared" si="3"/>
        <v/>
      </c>
      <c r="I68" t="str">
        <f t="shared" si="4"/>
        <v/>
      </c>
    </row>
    <row r="69" spans="1:9" x14ac:dyDescent="0.25">
      <c r="A69" s="17">
        <v>66</v>
      </c>
      <c r="B69" s="17"/>
      <c r="C69" s="17"/>
      <c r="D69" s="17"/>
      <c r="E69" t="str">
        <f t="shared" ref="E69:E103" si="5">IF(ISBLANK(C69),"",IF(C69=$H$2,1,0))</f>
        <v/>
      </c>
      <c r="F69" t="str">
        <f t="shared" ref="F69:F103" si="6">IF(ISBLANK(C69),"",IF(C69=$J$2,1,0))</f>
        <v/>
      </c>
      <c r="G69" t="str">
        <f t="shared" ref="G69:G103" si="7">IF(ISBLANK(D69),"",IF(D69=$H$2,1,0))</f>
        <v/>
      </c>
      <c r="H69" t="str">
        <f t="shared" ref="H69:H104" si="8">IF(ISBLANK(D69),"",IF(D69=$J$2,1,0))</f>
        <v/>
      </c>
      <c r="I69" t="str">
        <f t="shared" ref="I69:I103" si="9">IF(ISBLANK(C69),"",IF(C69=D69,1,0))</f>
        <v/>
      </c>
    </row>
    <row r="70" spans="1:9" x14ac:dyDescent="0.25">
      <c r="A70" s="17">
        <v>67</v>
      </c>
      <c r="B70" s="17"/>
      <c r="C70" s="17"/>
      <c r="D70" s="17"/>
      <c r="E70" t="str">
        <f t="shared" si="5"/>
        <v/>
      </c>
      <c r="F70" t="str">
        <f t="shared" si="6"/>
        <v/>
      </c>
      <c r="G70" t="str">
        <f t="shared" si="7"/>
        <v/>
      </c>
      <c r="H70" t="str">
        <f t="shared" si="8"/>
        <v/>
      </c>
      <c r="I70" t="str">
        <f t="shared" si="9"/>
        <v/>
      </c>
    </row>
    <row r="71" spans="1:9" x14ac:dyDescent="0.25">
      <c r="A71" s="17">
        <v>68</v>
      </c>
      <c r="B71" s="17"/>
      <c r="C71" s="17"/>
      <c r="D71" s="17"/>
      <c r="E71" t="str">
        <f t="shared" si="5"/>
        <v/>
      </c>
      <c r="F71" t="str">
        <f t="shared" si="6"/>
        <v/>
      </c>
      <c r="G71" t="str">
        <f t="shared" si="7"/>
        <v/>
      </c>
      <c r="H71" t="str">
        <f t="shared" si="8"/>
        <v/>
      </c>
      <c r="I71" t="str">
        <f t="shared" si="9"/>
        <v/>
      </c>
    </row>
    <row r="72" spans="1:9" x14ac:dyDescent="0.25">
      <c r="A72" s="17">
        <v>69</v>
      </c>
      <c r="B72" s="17"/>
      <c r="C72" s="17"/>
      <c r="D72" s="17"/>
      <c r="E72" t="str">
        <f t="shared" si="5"/>
        <v/>
      </c>
      <c r="F72" t="str">
        <f t="shared" si="6"/>
        <v/>
      </c>
      <c r="G72" t="str">
        <f t="shared" si="7"/>
        <v/>
      </c>
      <c r="H72" t="str">
        <f t="shared" si="8"/>
        <v/>
      </c>
      <c r="I72" t="str">
        <f t="shared" si="9"/>
        <v/>
      </c>
    </row>
    <row r="73" spans="1:9" x14ac:dyDescent="0.25">
      <c r="A73" s="17">
        <v>70</v>
      </c>
      <c r="B73" s="17"/>
      <c r="C73" s="17"/>
      <c r="D73" s="17"/>
      <c r="E73" t="str">
        <f t="shared" si="5"/>
        <v/>
      </c>
      <c r="F73" t="str">
        <f t="shared" si="6"/>
        <v/>
      </c>
      <c r="G73" t="str">
        <f t="shared" si="7"/>
        <v/>
      </c>
      <c r="H73" t="str">
        <f t="shared" si="8"/>
        <v/>
      </c>
      <c r="I73" t="str">
        <f t="shared" si="9"/>
        <v/>
      </c>
    </row>
    <row r="74" spans="1:9" x14ac:dyDescent="0.25">
      <c r="A74" s="17">
        <v>71</v>
      </c>
      <c r="B74" s="17"/>
      <c r="C74" s="17"/>
      <c r="D74" s="17"/>
      <c r="E74" t="str">
        <f t="shared" si="5"/>
        <v/>
      </c>
      <c r="F74" t="str">
        <f t="shared" si="6"/>
        <v/>
      </c>
      <c r="G74" t="str">
        <f t="shared" si="7"/>
        <v/>
      </c>
      <c r="H74" t="str">
        <f t="shared" si="8"/>
        <v/>
      </c>
      <c r="I74" t="str">
        <f t="shared" si="9"/>
        <v/>
      </c>
    </row>
    <row r="75" spans="1:9" x14ac:dyDescent="0.25">
      <c r="A75" s="17">
        <v>72</v>
      </c>
      <c r="B75" s="17"/>
      <c r="C75" s="17"/>
      <c r="D75" s="17"/>
      <c r="E75" t="str">
        <f t="shared" si="5"/>
        <v/>
      </c>
      <c r="F75" t="str">
        <f t="shared" si="6"/>
        <v/>
      </c>
      <c r="G75" t="str">
        <f t="shared" si="7"/>
        <v/>
      </c>
      <c r="H75" t="str">
        <f t="shared" si="8"/>
        <v/>
      </c>
      <c r="I75" t="str">
        <f t="shared" si="9"/>
        <v/>
      </c>
    </row>
    <row r="76" spans="1:9" x14ac:dyDescent="0.25">
      <c r="A76" s="17">
        <v>73</v>
      </c>
      <c r="B76" s="17"/>
      <c r="C76" s="17"/>
      <c r="D76" s="17"/>
      <c r="E76" t="str">
        <f t="shared" si="5"/>
        <v/>
      </c>
      <c r="F76" t="str">
        <f t="shared" si="6"/>
        <v/>
      </c>
      <c r="G76" t="str">
        <f t="shared" si="7"/>
        <v/>
      </c>
      <c r="H76" t="str">
        <f t="shared" si="8"/>
        <v/>
      </c>
      <c r="I76" t="str">
        <f t="shared" si="9"/>
        <v/>
      </c>
    </row>
    <row r="77" spans="1:9" x14ac:dyDescent="0.25">
      <c r="A77" s="17">
        <v>74</v>
      </c>
      <c r="B77" s="17"/>
      <c r="C77" s="17"/>
      <c r="D77" s="17"/>
      <c r="E77" t="str">
        <f t="shared" si="5"/>
        <v/>
      </c>
      <c r="F77" t="str">
        <f t="shared" si="6"/>
        <v/>
      </c>
      <c r="G77" t="str">
        <f t="shared" si="7"/>
        <v/>
      </c>
      <c r="H77" t="str">
        <f t="shared" si="8"/>
        <v/>
      </c>
      <c r="I77" t="str">
        <f t="shared" si="9"/>
        <v/>
      </c>
    </row>
    <row r="78" spans="1:9" x14ac:dyDescent="0.25">
      <c r="A78" s="17">
        <v>75</v>
      </c>
      <c r="B78" s="17"/>
      <c r="C78" s="17"/>
      <c r="D78" s="17"/>
      <c r="E78" t="str">
        <f t="shared" si="5"/>
        <v/>
      </c>
      <c r="F78" t="str">
        <f t="shared" si="6"/>
        <v/>
      </c>
      <c r="G78" t="str">
        <f t="shared" si="7"/>
        <v/>
      </c>
      <c r="H78" t="str">
        <f t="shared" si="8"/>
        <v/>
      </c>
      <c r="I78" t="str">
        <f t="shared" si="9"/>
        <v/>
      </c>
    </row>
    <row r="79" spans="1:9" x14ac:dyDescent="0.25">
      <c r="A79" s="17">
        <v>76</v>
      </c>
      <c r="B79" s="17"/>
      <c r="C79" s="17"/>
      <c r="D79" s="17"/>
      <c r="E79" t="str">
        <f t="shared" si="5"/>
        <v/>
      </c>
      <c r="F79" t="str">
        <f t="shared" si="6"/>
        <v/>
      </c>
      <c r="G79" t="str">
        <f t="shared" si="7"/>
        <v/>
      </c>
      <c r="H79" t="str">
        <f t="shared" si="8"/>
        <v/>
      </c>
      <c r="I79" t="str">
        <f t="shared" si="9"/>
        <v/>
      </c>
    </row>
    <row r="80" spans="1:9" x14ac:dyDescent="0.25">
      <c r="A80" s="17">
        <v>77</v>
      </c>
      <c r="B80" s="17"/>
      <c r="C80" s="17"/>
      <c r="D80" s="17"/>
      <c r="E80" t="str">
        <f t="shared" si="5"/>
        <v/>
      </c>
      <c r="F80" t="str">
        <f t="shared" si="6"/>
        <v/>
      </c>
      <c r="G80" t="str">
        <f t="shared" si="7"/>
        <v/>
      </c>
      <c r="H80" t="str">
        <f t="shared" si="8"/>
        <v/>
      </c>
      <c r="I80" t="str">
        <f t="shared" si="9"/>
        <v/>
      </c>
    </row>
    <row r="81" spans="1:9" x14ac:dyDescent="0.25">
      <c r="A81" s="17">
        <v>78</v>
      </c>
      <c r="B81" s="17"/>
      <c r="C81" s="17"/>
      <c r="D81" s="17"/>
      <c r="E81" t="str">
        <f t="shared" si="5"/>
        <v/>
      </c>
      <c r="F81" t="str">
        <f t="shared" si="6"/>
        <v/>
      </c>
      <c r="G81" t="str">
        <f t="shared" si="7"/>
        <v/>
      </c>
      <c r="H81" t="str">
        <f t="shared" si="8"/>
        <v/>
      </c>
      <c r="I81" t="str">
        <f t="shared" si="9"/>
        <v/>
      </c>
    </row>
    <row r="82" spans="1:9" x14ac:dyDescent="0.25">
      <c r="A82" s="17">
        <v>79</v>
      </c>
      <c r="B82" s="17"/>
      <c r="C82" s="17"/>
      <c r="D82" s="17"/>
      <c r="E82" t="str">
        <f t="shared" si="5"/>
        <v/>
      </c>
      <c r="F82" t="str">
        <f t="shared" si="6"/>
        <v/>
      </c>
      <c r="G82" t="str">
        <f t="shared" si="7"/>
        <v/>
      </c>
      <c r="H82" t="str">
        <f t="shared" si="8"/>
        <v/>
      </c>
      <c r="I82" t="str">
        <f t="shared" si="9"/>
        <v/>
      </c>
    </row>
    <row r="83" spans="1:9" x14ac:dyDescent="0.25">
      <c r="A83" s="17">
        <v>80</v>
      </c>
      <c r="B83" s="17"/>
      <c r="C83" s="17"/>
      <c r="D83" s="17"/>
      <c r="E83" t="str">
        <f t="shared" si="5"/>
        <v/>
      </c>
      <c r="F83" t="str">
        <f t="shared" si="6"/>
        <v/>
      </c>
      <c r="G83" t="str">
        <f t="shared" si="7"/>
        <v/>
      </c>
      <c r="H83" t="str">
        <f t="shared" si="8"/>
        <v/>
      </c>
      <c r="I83" t="str">
        <f t="shared" si="9"/>
        <v/>
      </c>
    </row>
    <row r="84" spans="1:9" x14ac:dyDescent="0.25">
      <c r="A84" s="17">
        <v>81</v>
      </c>
      <c r="B84" s="17"/>
      <c r="C84" s="17"/>
      <c r="D84" s="17"/>
      <c r="E84" t="str">
        <f t="shared" si="5"/>
        <v/>
      </c>
      <c r="F84" t="str">
        <f t="shared" si="6"/>
        <v/>
      </c>
      <c r="G84" t="str">
        <f t="shared" si="7"/>
        <v/>
      </c>
      <c r="H84" t="str">
        <f t="shared" si="8"/>
        <v/>
      </c>
      <c r="I84" t="str">
        <f t="shared" si="9"/>
        <v/>
      </c>
    </row>
    <row r="85" spans="1:9" x14ac:dyDescent="0.25">
      <c r="A85" s="17">
        <v>82</v>
      </c>
      <c r="B85" s="17"/>
      <c r="C85" s="17"/>
      <c r="D85" s="17"/>
      <c r="E85" t="str">
        <f t="shared" si="5"/>
        <v/>
      </c>
      <c r="F85" t="str">
        <f t="shared" si="6"/>
        <v/>
      </c>
      <c r="G85" t="str">
        <f t="shared" si="7"/>
        <v/>
      </c>
      <c r="H85" t="str">
        <f t="shared" si="8"/>
        <v/>
      </c>
      <c r="I85" t="str">
        <f t="shared" si="9"/>
        <v/>
      </c>
    </row>
    <row r="86" spans="1:9" x14ac:dyDescent="0.25">
      <c r="A86" s="17">
        <v>83</v>
      </c>
      <c r="B86" s="17"/>
      <c r="C86" s="17"/>
      <c r="D86" s="17"/>
      <c r="E86" t="str">
        <f t="shared" si="5"/>
        <v/>
      </c>
      <c r="F86" t="str">
        <f t="shared" si="6"/>
        <v/>
      </c>
      <c r="G86" t="str">
        <f t="shared" si="7"/>
        <v/>
      </c>
      <c r="H86" t="str">
        <f t="shared" si="8"/>
        <v/>
      </c>
      <c r="I86" t="str">
        <f t="shared" si="9"/>
        <v/>
      </c>
    </row>
    <row r="87" spans="1:9" x14ac:dyDescent="0.25">
      <c r="A87" s="17">
        <v>84</v>
      </c>
      <c r="B87" s="17"/>
      <c r="C87" s="17"/>
      <c r="D87" s="17"/>
      <c r="E87" t="str">
        <f t="shared" si="5"/>
        <v/>
      </c>
      <c r="F87" t="str">
        <f t="shared" si="6"/>
        <v/>
      </c>
      <c r="G87" t="str">
        <f t="shared" si="7"/>
        <v/>
      </c>
      <c r="H87" t="str">
        <f t="shared" si="8"/>
        <v/>
      </c>
      <c r="I87" t="str">
        <f t="shared" si="9"/>
        <v/>
      </c>
    </row>
    <row r="88" spans="1:9" x14ac:dyDescent="0.25">
      <c r="A88" s="17">
        <v>85</v>
      </c>
      <c r="B88" s="17"/>
      <c r="C88" s="17"/>
      <c r="D88" s="17"/>
      <c r="E88" t="str">
        <f t="shared" si="5"/>
        <v/>
      </c>
      <c r="F88" t="str">
        <f t="shared" si="6"/>
        <v/>
      </c>
      <c r="G88" t="str">
        <f t="shared" si="7"/>
        <v/>
      </c>
      <c r="H88" t="str">
        <f t="shared" si="8"/>
        <v/>
      </c>
      <c r="I88" t="str">
        <f t="shared" si="9"/>
        <v/>
      </c>
    </row>
    <row r="89" spans="1:9" x14ac:dyDescent="0.25">
      <c r="A89" s="17">
        <v>86</v>
      </c>
      <c r="B89" s="17"/>
      <c r="C89" s="17"/>
      <c r="D89" s="17"/>
      <c r="E89" t="str">
        <f t="shared" si="5"/>
        <v/>
      </c>
      <c r="F89" t="str">
        <f t="shared" si="6"/>
        <v/>
      </c>
      <c r="G89" t="str">
        <f t="shared" si="7"/>
        <v/>
      </c>
      <c r="H89" t="str">
        <f t="shared" si="8"/>
        <v/>
      </c>
      <c r="I89" t="str">
        <f t="shared" si="9"/>
        <v/>
      </c>
    </row>
    <row r="90" spans="1:9" x14ac:dyDescent="0.25">
      <c r="A90" s="17">
        <v>87</v>
      </c>
      <c r="B90" s="17"/>
      <c r="C90" s="17"/>
      <c r="D90" s="17"/>
      <c r="E90" t="str">
        <f t="shared" si="5"/>
        <v/>
      </c>
      <c r="F90" t="str">
        <f t="shared" si="6"/>
        <v/>
      </c>
      <c r="G90" t="str">
        <f t="shared" si="7"/>
        <v/>
      </c>
      <c r="H90" t="str">
        <f t="shared" si="8"/>
        <v/>
      </c>
      <c r="I90" t="str">
        <f t="shared" si="9"/>
        <v/>
      </c>
    </row>
    <row r="91" spans="1:9" x14ac:dyDescent="0.25">
      <c r="A91" s="17">
        <v>88</v>
      </c>
      <c r="B91" s="17"/>
      <c r="C91" s="17"/>
      <c r="D91" s="17"/>
      <c r="E91" t="str">
        <f t="shared" si="5"/>
        <v/>
      </c>
      <c r="F91" t="str">
        <f t="shared" si="6"/>
        <v/>
      </c>
      <c r="G91" t="str">
        <f t="shared" si="7"/>
        <v/>
      </c>
      <c r="H91" t="str">
        <f t="shared" si="8"/>
        <v/>
      </c>
      <c r="I91" t="str">
        <f t="shared" si="9"/>
        <v/>
      </c>
    </row>
    <row r="92" spans="1:9" x14ac:dyDescent="0.25">
      <c r="A92" s="17">
        <v>89</v>
      </c>
      <c r="B92" s="17"/>
      <c r="C92" s="17"/>
      <c r="D92" s="17"/>
      <c r="E92" t="str">
        <f t="shared" si="5"/>
        <v/>
      </c>
      <c r="F92" t="str">
        <f t="shared" si="6"/>
        <v/>
      </c>
      <c r="G92" t="str">
        <f t="shared" si="7"/>
        <v/>
      </c>
      <c r="H92" t="str">
        <f t="shared" si="8"/>
        <v/>
      </c>
      <c r="I92" t="str">
        <f t="shared" si="9"/>
        <v/>
      </c>
    </row>
    <row r="93" spans="1:9" x14ac:dyDescent="0.25">
      <c r="A93" s="17">
        <v>90</v>
      </c>
      <c r="B93" s="17"/>
      <c r="C93" s="17"/>
      <c r="D93" s="17"/>
      <c r="E93" t="str">
        <f t="shared" si="5"/>
        <v/>
      </c>
      <c r="F93" t="str">
        <f t="shared" si="6"/>
        <v/>
      </c>
      <c r="G93" t="str">
        <f t="shared" si="7"/>
        <v/>
      </c>
      <c r="H93" t="str">
        <f t="shared" si="8"/>
        <v/>
      </c>
      <c r="I93" t="str">
        <f t="shared" si="9"/>
        <v/>
      </c>
    </row>
    <row r="94" spans="1:9" x14ac:dyDescent="0.25">
      <c r="A94" s="17">
        <v>91</v>
      </c>
      <c r="B94" s="17"/>
      <c r="C94" s="17"/>
      <c r="D94" s="17"/>
      <c r="E94" t="str">
        <f t="shared" si="5"/>
        <v/>
      </c>
      <c r="F94" t="str">
        <f t="shared" si="6"/>
        <v/>
      </c>
      <c r="G94" t="str">
        <f t="shared" si="7"/>
        <v/>
      </c>
      <c r="H94" t="str">
        <f t="shared" si="8"/>
        <v/>
      </c>
      <c r="I94" t="str">
        <f t="shared" si="9"/>
        <v/>
      </c>
    </row>
    <row r="95" spans="1:9" x14ac:dyDescent="0.25">
      <c r="A95" s="17">
        <v>92</v>
      </c>
      <c r="B95" s="17"/>
      <c r="C95" s="17"/>
      <c r="D95" s="17"/>
      <c r="E95" t="str">
        <f t="shared" si="5"/>
        <v/>
      </c>
      <c r="F95" t="str">
        <f t="shared" si="6"/>
        <v/>
      </c>
      <c r="G95" t="str">
        <f t="shared" si="7"/>
        <v/>
      </c>
      <c r="H95" t="str">
        <f t="shared" si="8"/>
        <v/>
      </c>
      <c r="I95" t="str">
        <f t="shared" si="9"/>
        <v/>
      </c>
    </row>
    <row r="96" spans="1:9" x14ac:dyDescent="0.25">
      <c r="A96" s="17">
        <v>93</v>
      </c>
      <c r="B96" s="17"/>
      <c r="C96" s="17"/>
      <c r="D96" s="17"/>
      <c r="E96" t="str">
        <f t="shared" si="5"/>
        <v/>
      </c>
      <c r="F96" t="str">
        <f t="shared" si="6"/>
        <v/>
      </c>
      <c r="G96" t="str">
        <f t="shared" si="7"/>
        <v/>
      </c>
      <c r="H96" t="str">
        <f t="shared" si="8"/>
        <v/>
      </c>
      <c r="I96" t="str">
        <f t="shared" si="9"/>
        <v/>
      </c>
    </row>
    <row r="97" spans="1:9" x14ac:dyDescent="0.25">
      <c r="A97" s="17">
        <v>94</v>
      </c>
      <c r="B97" s="17"/>
      <c r="C97" s="17"/>
      <c r="D97" s="17"/>
      <c r="E97" t="str">
        <f t="shared" si="5"/>
        <v/>
      </c>
      <c r="F97" t="str">
        <f t="shared" si="6"/>
        <v/>
      </c>
      <c r="G97" t="str">
        <f t="shared" si="7"/>
        <v/>
      </c>
      <c r="H97" t="str">
        <f t="shared" si="8"/>
        <v/>
      </c>
      <c r="I97" t="str">
        <f t="shared" si="9"/>
        <v/>
      </c>
    </row>
    <row r="98" spans="1:9" x14ac:dyDescent="0.25">
      <c r="A98" s="17">
        <v>95</v>
      </c>
      <c r="B98" s="17"/>
      <c r="C98" s="17"/>
      <c r="D98" s="17"/>
      <c r="E98" t="str">
        <f t="shared" si="5"/>
        <v/>
      </c>
      <c r="F98" t="str">
        <f t="shared" si="6"/>
        <v/>
      </c>
      <c r="G98" t="str">
        <f t="shared" si="7"/>
        <v/>
      </c>
      <c r="H98" t="str">
        <f t="shared" si="8"/>
        <v/>
      </c>
      <c r="I98" t="str">
        <f t="shared" si="9"/>
        <v/>
      </c>
    </row>
    <row r="99" spans="1:9" x14ac:dyDescent="0.25">
      <c r="A99" s="17">
        <v>96</v>
      </c>
      <c r="B99" s="17"/>
      <c r="C99" s="17"/>
      <c r="D99" s="17"/>
      <c r="E99" t="str">
        <f t="shared" si="5"/>
        <v/>
      </c>
      <c r="F99" t="str">
        <f t="shared" si="6"/>
        <v/>
      </c>
      <c r="G99" t="str">
        <f t="shared" si="7"/>
        <v/>
      </c>
      <c r="H99" t="str">
        <f t="shared" si="8"/>
        <v/>
      </c>
      <c r="I99" t="str">
        <f t="shared" si="9"/>
        <v/>
      </c>
    </row>
    <row r="100" spans="1:9" x14ac:dyDescent="0.25">
      <c r="A100" s="17">
        <v>97</v>
      </c>
      <c r="B100" s="17"/>
      <c r="C100" s="17"/>
      <c r="D100" s="17"/>
      <c r="E100" t="str">
        <f t="shared" si="5"/>
        <v/>
      </c>
      <c r="F100" t="str">
        <f t="shared" si="6"/>
        <v/>
      </c>
      <c r="G100" t="str">
        <f t="shared" si="7"/>
        <v/>
      </c>
      <c r="H100" t="str">
        <f t="shared" si="8"/>
        <v/>
      </c>
      <c r="I100" t="str">
        <f t="shared" si="9"/>
        <v/>
      </c>
    </row>
    <row r="101" spans="1:9" x14ac:dyDescent="0.25">
      <c r="A101" s="17">
        <v>98</v>
      </c>
      <c r="B101" s="17"/>
      <c r="C101" s="17"/>
      <c r="D101" s="17"/>
      <c r="E101" t="str">
        <f t="shared" si="5"/>
        <v/>
      </c>
      <c r="F101" t="str">
        <f t="shared" si="6"/>
        <v/>
      </c>
      <c r="G101" t="str">
        <f t="shared" si="7"/>
        <v/>
      </c>
      <c r="H101" t="str">
        <f t="shared" si="8"/>
        <v/>
      </c>
      <c r="I101" t="str">
        <f t="shared" si="9"/>
        <v/>
      </c>
    </row>
    <row r="102" spans="1:9" x14ac:dyDescent="0.25">
      <c r="A102" s="17">
        <v>99</v>
      </c>
      <c r="B102" s="17"/>
      <c r="C102" s="17"/>
      <c r="D102" s="17"/>
      <c r="E102" t="str">
        <f t="shared" si="5"/>
        <v/>
      </c>
      <c r="F102" t="str">
        <f t="shared" si="6"/>
        <v/>
      </c>
      <c r="G102" t="str">
        <f t="shared" si="7"/>
        <v/>
      </c>
      <c r="H102" t="str">
        <f t="shared" si="8"/>
        <v/>
      </c>
      <c r="I102" t="str">
        <f t="shared" si="9"/>
        <v/>
      </c>
    </row>
    <row r="103" spans="1:9" x14ac:dyDescent="0.25">
      <c r="A103" s="17">
        <v>100</v>
      </c>
      <c r="B103" s="17"/>
      <c r="C103" s="17"/>
      <c r="D103" s="17"/>
      <c r="E103" t="str">
        <f t="shared" si="5"/>
        <v/>
      </c>
      <c r="F103" t="str">
        <f t="shared" si="6"/>
        <v/>
      </c>
      <c r="G103" t="str">
        <f t="shared" si="7"/>
        <v/>
      </c>
      <c r="H103" t="str">
        <f t="shared" si="8"/>
        <v/>
      </c>
      <c r="I103" t="str">
        <f t="shared" si="9"/>
        <v/>
      </c>
    </row>
    <row r="104" spans="1:9" x14ac:dyDescent="0.25">
      <c r="H104" t="str">
        <f t="shared" si="8"/>
        <v/>
      </c>
    </row>
  </sheetData>
  <sheetProtection algorithmName="SHA-512" hashValue="4kJL5sM0SWOsGAM4yE/7k7ChyWTwq361qQuxG/47LINGTtKYN4wPMaBtUnwjnLjHlouqRmRJ9c4xPB+VLd2xpA==" saltValue="ARD1Vab6AtEozfKO/l0nCQ==" spinCount="100000" sheet="1" objects="1" scenarios="1" selectLockedCells="1"/>
  <mergeCells count="2">
    <mergeCell ref="C2:F2"/>
    <mergeCell ref="C1:D1"/>
  </mergeCells>
  <conditionalFormatting sqref="M10">
    <cfRule type="cellIs" dxfId="4" priority="1" operator="equal">
      <formula>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6376-7E3B-4DBE-814D-D1C2C1091D16}">
  <dimension ref="A1:AG101"/>
  <sheetViews>
    <sheetView workbookViewId="0">
      <selection activeCell="D21" sqref="D21"/>
    </sheetView>
  </sheetViews>
  <sheetFormatPr defaultRowHeight="15" x14ac:dyDescent="0.25"/>
  <cols>
    <col min="1" max="1" width="7" customWidth="1"/>
    <col min="3" max="3" width="12.42578125" customWidth="1"/>
    <col min="4" max="4" width="17.7109375" customWidth="1"/>
    <col min="5" max="5" width="18.140625" customWidth="1"/>
  </cols>
  <sheetData>
    <row r="1" spans="1:33" x14ac:dyDescent="0.25">
      <c r="D1" s="31" t="s">
        <v>17</v>
      </c>
      <c r="E1" s="31"/>
      <c r="AF1" s="3">
        <v>0</v>
      </c>
      <c r="AG1" t="s">
        <v>55</v>
      </c>
    </row>
    <row r="2" spans="1:33" x14ac:dyDescent="0.25">
      <c r="D2" s="8" t="s">
        <v>0</v>
      </c>
      <c r="E2" s="8" t="s">
        <v>1</v>
      </c>
      <c r="F2" t="s">
        <v>39</v>
      </c>
      <c r="AF2" s="3">
        <v>0.01</v>
      </c>
      <c r="AG2" t="s">
        <v>55</v>
      </c>
    </row>
    <row r="3" spans="1:33" ht="88.5" customHeight="1" x14ac:dyDescent="0.25">
      <c r="A3" t="s">
        <v>16</v>
      </c>
      <c r="B3" s="40" t="s">
        <v>0</v>
      </c>
      <c r="C3" s="41"/>
      <c r="D3" s="9">
        <f>Data!M12</f>
        <v>3</v>
      </c>
      <c r="E3" s="10">
        <f>Data!M14</f>
        <v>1</v>
      </c>
      <c r="F3" s="8">
        <f>IFERROR(D3+E3,0)</f>
        <v>4</v>
      </c>
      <c r="AF3" s="3">
        <v>0.02</v>
      </c>
      <c r="AG3" t="s">
        <v>55</v>
      </c>
    </row>
    <row r="4" spans="1:33" ht="87" customHeight="1" x14ac:dyDescent="0.25">
      <c r="B4" s="40" t="s">
        <v>1</v>
      </c>
      <c r="C4" s="41"/>
      <c r="D4" s="10">
        <f>Data!M15</f>
        <v>2</v>
      </c>
      <c r="E4" s="9">
        <f>Data!M13</f>
        <v>4</v>
      </c>
      <c r="F4" s="8">
        <f>IFERROR(D4+E4,0)</f>
        <v>6</v>
      </c>
      <c r="AF4" s="3">
        <v>0.03</v>
      </c>
      <c r="AG4" t="s">
        <v>55</v>
      </c>
    </row>
    <row r="5" spans="1:33" x14ac:dyDescent="0.25">
      <c r="C5" t="s">
        <v>39</v>
      </c>
      <c r="D5">
        <f>IFERROR(D3+D4,0)</f>
        <v>5</v>
      </c>
      <c r="E5">
        <f>IFERROR(E3+E4,0)</f>
        <v>5</v>
      </c>
      <c r="F5">
        <f>IFERROR(D3+E3+D4+E4,0)</f>
        <v>10</v>
      </c>
      <c r="AF5" s="3">
        <v>0.04</v>
      </c>
      <c r="AG5" t="s">
        <v>55</v>
      </c>
    </row>
    <row r="6" spans="1:33" ht="15.75" thickBot="1" x14ac:dyDescent="0.3">
      <c r="AF6" s="3">
        <v>0.05</v>
      </c>
      <c r="AG6" t="s">
        <v>55</v>
      </c>
    </row>
    <row r="7" spans="1:33" x14ac:dyDescent="0.25">
      <c r="A7" t="s">
        <v>51</v>
      </c>
      <c r="D7" s="13">
        <f>$F3*$D5/$F$5</f>
        <v>2</v>
      </c>
      <c r="E7" s="12">
        <f>$F3*$D5/$F$5</f>
        <v>2</v>
      </c>
      <c r="AF7" s="3">
        <v>6.0000000000000102E-2</v>
      </c>
      <c r="AG7" t="s">
        <v>55</v>
      </c>
    </row>
    <row r="8" spans="1:33" ht="15.75" thickBot="1" x14ac:dyDescent="0.3">
      <c r="D8" s="14">
        <f>$F4*$D5/$F$5</f>
        <v>3</v>
      </c>
      <c r="E8" s="15">
        <f>$F4*$E5/$F$5</f>
        <v>3</v>
      </c>
      <c r="AF8" s="3">
        <v>7.0000000000000104E-2</v>
      </c>
      <c r="AG8" t="s">
        <v>55</v>
      </c>
    </row>
    <row r="9" spans="1:33" x14ac:dyDescent="0.25">
      <c r="AF9" s="3">
        <v>8.0000000000000099E-2</v>
      </c>
      <c r="AG9" t="s">
        <v>55</v>
      </c>
    </row>
    <row r="10" spans="1:33" x14ac:dyDescent="0.25">
      <c r="A10" t="s">
        <v>11</v>
      </c>
      <c r="D10">
        <f>D3</f>
        <v>3</v>
      </c>
      <c r="E10">
        <f>E4</f>
        <v>4</v>
      </c>
      <c r="F10">
        <f>SUM(D10:E10)</f>
        <v>7</v>
      </c>
      <c r="AF10" s="3">
        <v>9.0000000000000094E-2</v>
      </c>
      <c r="AG10" t="s">
        <v>55</v>
      </c>
    </row>
    <row r="11" spans="1:33" x14ac:dyDescent="0.25">
      <c r="A11" t="s">
        <v>30</v>
      </c>
      <c r="D11" s="3">
        <f>IFERROR(D5*F3/F5,0)</f>
        <v>2</v>
      </c>
      <c r="E11" s="3">
        <f>IFERROR(E5*F4/F5,0)</f>
        <v>3</v>
      </c>
      <c r="F11" s="3">
        <f>D11+E11</f>
        <v>5</v>
      </c>
      <c r="AF11" s="3">
        <v>0.1</v>
      </c>
      <c r="AG11" t="s">
        <v>55</v>
      </c>
    </row>
    <row r="12" spans="1:33" x14ac:dyDescent="0.25">
      <c r="AF12" s="3">
        <v>0.11</v>
      </c>
      <c r="AG12" t="s">
        <v>55</v>
      </c>
    </row>
    <row r="13" spans="1:33" x14ac:dyDescent="0.25">
      <c r="A13" t="s">
        <v>18</v>
      </c>
      <c r="D13">
        <f>Data!M12</f>
        <v>3</v>
      </c>
      <c r="AF13" s="3">
        <v>0.12</v>
      </c>
      <c r="AG13" t="s">
        <v>55</v>
      </c>
    </row>
    <row r="14" spans="1:33" x14ac:dyDescent="0.25">
      <c r="A14" t="s">
        <v>19</v>
      </c>
      <c r="D14">
        <f>Data!M13</f>
        <v>4</v>
      </c>
      <c r="AF14" s="3">
        <v>0.13</v>
      </c>
      <c r="AG14" t="s">
        <v>55</v>
      </c>
    </row>
    <row r="15" spans="1:33" x14ac:dyDescent="0.25">
      <c r="A15" t="s">
        <v>20</v>
      </c>
      <c r="D15">
        <f>Data!M14</f>
        <v>1</v>
      </c>
      <c r="AF15" s="3">
        <v>0.14000000000000001</v>
      </c>
      <c r="AG15" t="s">
        <v>55</v>
      </c>
    </row>
    <row r="16" spans="1:33" x14ac:dyDescent="0.25">
      <c r="A16" t="s">
        <v>21</v>
      </c>
      <c r="D16">
        <f>Data!M15</f>
        <v>2</v>
      </c>
      <c r="AF16" s="3">
        <v>0.15</v>
      </c>
      <c r="AG16" t="s">
        <v>55</v>
      </c>
    </row>
    <row r="17" spans="1:33" x14ac:dyDescent="0.25">
      <c r="AF17" s="3">
        <v>0.16</v>
      </c>
      <c r="AG17" t="s">
        <v>55</v>
      </c>
    </row>
    <row r="18" spans="1:33" x14ac:dyDescent="0.25">
      <c r="A18" t="s">
        <v>13</v>
      </c>
      <c r="D18">
        <f>IFERROR(D3+E4,0)</f>
        <v>7</v>
      </c>
      <c r="AF18" s="3">
        <v>0.17</v>
      </c>
      <c r="AG18" t="s">
        <v>55</v>
      </c>
    </row>
    <row r="19" spans="1:33" x14ac:dyDescent="0.25">
      <c r="A19" t="s">
        <v>14</v>
      </c>
      <c r="D19">
        <f>IFERROR(E3+D4,0)</f>
        <v>3</v>
      </c>
      <c r="AF19" s="3">
        <v>0.18</v>
      </c>
      <c r="AG19" t="s">
        <v>55</v>
      </c>
    </row>
    <row r="20" spans="1:33" x14ac:dyDescent="0.25">
      <c r="A20" t="s">
        <v>12</v>
      </c>
      <c r="D20" s="3">
        <f>IFERROR((D18/F5)*100,0)</f>
        <v>70</v>
      </c>
      <c r="AF20" s="3">
        <v>0.19</v>
      </c>
      <c r="AG20" t="s">
        <v>55</v>
      </c>
    </row>
    <row r="21" spans="1:33" x14ac:dyDescent="0.25">
      <c r="A21" s="16" t="s">
        <v>54</v>
      </c>
      <c r="C21" s="18">
        <f>(D18-D19)/(F5-D19)</f>
        <v>0.5714285714285714</v>
      </c>
      <c r="D21" s="18">
        <f>IFERROR((D18-D19)/(F5-D19),0)</f>
        <v>0.5714285714285714</v>
      </c>
      <c r="E21" s="4">
        <f>D21*100</f>
        <v>57.142857142857139</v>
      </c>
      <c r="AF21" s="3">
        <v>0.2</v>
      </c>
      <c r="AG21" t="s">
        <v>55</v>
      </c>
    </row>
    <row r="22" spans="1:33" x14ac:dyDescent="0.25">
      <c r="A22" t="s">
        <v>26</v>
      </c>
      <c r="D22" t="str">
        <f>IF(C21&gt;0,(VLOOKUP(C21,AF1:AG102,2)),"No Agreement")</f>
        <v>Moderate Agreement</v>
      </c>
      <c r="AF22" s="3">
        <v>0.21</v>
      </c>
      <c r="AG22" t="s">
        <v>56</v>
      </c>
    </row>
    <row r="23" spans="1:33" x14ac:dyDescent="0.25">
      <c r="AF23" s="3">
        <v>0.22</v>
      </c>
      <c r="AG23" t="s">
        <v>56</v>
      </c>
    </row>
    <row r="24" spans="1:33" x14ac:dyDescent="0.25">
      <c r="A24" s="16" t="s">
        <v>52</v>
      </c>
      <c r="C24" s="1" t="s">
        <v>53</v>
      </c>
      <c r="D24">
        <f>_xlfn.CHISQ.TEST(D3:E4,D7:E8)</f>
        <v>0.19670560245894692</v>
      </c>
      <c r="AF24" s="3">
        <v>0.23</v>
      </c>
      <c r="AG24" t="s">
        <v>56</v>
      </c>
    </row>
    <row r="25" spans="1:33" x14ac:dyDescent="0.25">
      <c r="AF25" s="3">
        <v>0.24</v>
      </c>
      <c r="AG25" t="s">
        <v>56</v>
      </c>
    </row>
    <row r="26" spans="1:33" x14ac:dyDescent="0.25">
      <c r="AF26" s="3">
        <v>0.25</v>
      </c>
      <c r="AG26" t="s">
        <v>56</v>
      </c>
    </row>
    <row r="27" spans="1:33" x14ac:dyDescent="0.25">
      <c r="AF27" s="3">
        <v>0.26</v>
      </c>
      <c r="AG27" t="s">
        <v>56</v>
      </c>
    </row>
    <row r="28" spans="1:33" x14ac:dyDescent="0.25">
      <c r="AF28" s="3">
        <v>0.27</v>
      </c>
      <c r="AG28" t="s">
        <v>56</v>
      </c>
    </row>
    <row r="29" spans="1:33" x14ac:dyDescent="0.25">
      <c r="AF29" s="3">
        <v>0.28000000000000003</v>
      </c>
      <c r="AG29" t="s">
        <v>56</v>
      </c>
    </row>
    <row r="30" spans="1:33" x14ac:dyDescent="0.25">
      <c r="AF30" s="3">
        <v>0.28999999999999998</v>
      </c>
      <c r="AG30" t="s">
        <v>56</v>
      </c>
    </row>
    <row r="31" spans="1:33" x14ac:dyDescent="0.25">
      <c r="AF31" s="3">
        <v>0.3</v>
      </c>
      <c r="AG31" t="s">
        <v>56</v>
      </c>
    </row>
    <row r="32" spans="1:33" x14ac:dyDescent="0.25">
      <c r="AF32" s="3">
        <v>0.31</v>
      </c>
      <c r="AG32" t="s">
        <v>56</v>
      </c>
    </row>
    <row r="33" spans="32:33" x14ac:dyDescent="0.25">
      <c r="AF33" s="3">
        <v>0.32</v>
      </c>
      <c r="AG33" t="s">
        <v>56</v>
      </c>
    </row>
    <row r="34" spans="32:33" x14ac:dyDescent="0.25">
      <c r="AF34" s="3">
        <v>0.33</v>
      </c>
      <c r="AG34" t="s">
        <v>56</v>
      </c>
    </row>
    <row r="35" spans="32:33" x14ac:dyDescent="0.25">
      <c r="AF35" s="3">
        <v>0.34</v>
      </c>
      <c r="AG35" t="s">
        <v>56</v>
      </c>
    </row>
    <row r="36" spans="32:33" x14ac:dyDescent="0.25">
      <c r="AF36" s="3">
        <v>0.35</v>
      </c>
      <c r="AG36" t="s">
        <v>56</v>
      </c>
    </row>
    <row r="37" spans="32:33" x14ac:dyDescent="0.25">
      <c r="AF37" s="3">
        <v>0.36</v>
      </c>
      <c r="AG37" t="s">
        <v>56</v>
      </c>
    </row>
    <row r="38" spans="32:33" x14ac:dyDescent="0.25">
      <c r="AF38" s="3">
        <v>0.37</v>
      </c>
      <c r="AG38" t="s">
        <v>56</v>
      </c>
    </row>
    <row r="39" spans="32:33" x14ac:dyDescent="0.25">
      <c r="AF39" s="3">
        <v>0.38</v>
      </c>
      <c r="AG39" t="s">
        <v>56</v>
      </c>
    </row>
    <row r="40" spans="32:33" x14ac:dyDescent="0.25">
      <c r="AF40" s="3">
        <v>0.39</v>
      </c>
      <c r="AG40" t="s">
        <v>56</v>
      </c>
    </row>
    <row r="41" spans="32:33" x14ac:dyDescent="0.25">
      <c r="AF41" s="3">
        <v>0.4</v>
      </c>
      <c r="AG41" t="s">
        <v>56</v>
      </c>
    </row>
    <row r="42" spans="32:33" x14ac:dyDescent="0.25">
      <c r="AF42" s="3">
        <v>0.41</v>
      </c>
      <c r="AG42" t="s">
        <v>57</v>
      </c>
    </row>
    <row r="43" spans="32:33" x14ac:dyDescent="0.25">
      <c r="AF43" s="3">
        <v>0.42</v>
      </c>
      <c r="AG43" t="s">
        <v>57</v>
      </c>
    </row>
    <row r="44" spans="32:33" x14ac:dyDescent="0.25">
      <c r="AF44" s="3">
        <v>0.43</v>
      </c>
      <c r="AG44" t="s">
        <v>57</v>
      </c>
    </row>
    <row r="45" spans="32:33" x14ac:dyDescent="0.25">
      <c r="AF45" s="3">
        <v>0.44</v>
      </c>
      <c r="AG45" t="s">
        <v>57</v>
      </c>
    </row>
    <row r="46" spans="32:33" x14ac:dyDescent="0.25">
      <c r="AF46" s="3">
        <v>0.45</v>
      </c>
      <c r="AG46" t="s">
        <v>57</v>
      </c>
    </row>
    <row r="47" spans="32:33" x14ac:dyDescent="0.25">
      <c r="AF47" s="3">
        <v>0.46</v>
      </c>
      <c r="AG47" t="s">
        <v>57</v>
      </c>
    </row>
    <row r="48" spans="32:33" x14ac:dyDescent="0.25">
      <c r="AF48" s="3">
        <v>0.47</v>
      </c>
      <c r="AG48" t="s">
        <v>57</v>
      </c>
    </row>
    <row r="49" spans="32:33" x14ac:dyDescent="0.25">
      <c r="AF49" s="3">
        <v>0.48</v>
      </c>
      <c r="AG49" t="s">
        <v>57</v>
      </c>
    </row>
    <row r="50" spans="32:33" x14ac:dyDescent="0.25">
      <c r="AF50" s="3">
        <v>0.49</v>
      </c>
      <c r="AG50" t="s">
        <v>57</v>
      </c>
    </row>
    <row r="51" spans="32:33" x14ac:dyDescent="0.25">
      <c r="AF51" s="3">
        <v>0.5</v>
      </c>
      <c r="AG51" t="s">
        <v>57</v>
      </c>
    </row>
    <row r="52" spans="32:33" x14ac:dyDescent="0.25">
      <c r="AF52" s="3">
        <v>0.51</v>
      </c>
      <c r="AG52" t="s">
        <v>57</v>
      </c>
    </row>
    <row r="53" spans="32:33" x14ac:dyDescent="0.25">
      <c r="AF53" s="3">
        <v>0.52</v>
      </c>
      <c r="AG53" t="s">
        <v>57</v>
      </c>
    </row>
    <row r="54" spans="32:33" x14ac:dyDescent="0.25">
      <c r="AF54" s="3">
        <v>0.53</v>
      </c>
      <c r="AG54" t="s">
        <v>57</v>
      </c>
    </row>
    <row r="55" spans="32:33" x14ac:dyDescent="0.25">
      <c r="AF55" s="3">
        <v>0.54</v>
      </c>
      <c r="AG55" t="s">
        <v>57</v>
      </c>
    </row>
    <row r="56" spans="32:33" x14ac:dyDescent="0.25">
      <c r="AF56" s="3">
        <v>0.55000000000000004</v>
      </c>
      <c r="AG56" t="s">
        <v>57</v>
      </c>
    </row>
    <row r="57" spans="32:33" x14ac:dyDescent="0.25">
      <c r="AF57" s="3">
        <v>0.56000000000000005</v>
      </c>
      <c r="AG57" t="s">
        <v>57</v>
      </c>
    </row>
    <row r="58" spans="32:33" x14ac:dyDescent="0.25">
      <c r="AF58" s="3">
        <v>0.56999999999999995</v>
      </c>
      <c r="AG58" t="s">
        <v>57</v>
      </c>
    </row>
    <row r="59" spans="32:33" x14ac:dyDescent="0.25">
      <c r="AF59" s="3">
        <v>0.57999999999999996</v>
      </c>
      <c r="AG59" t="s">
        <v>57</v>
      </c>
    </row>
    <row r="60" spans="32:33" x14ac:dyDescent="0.25">
      <c r="AF60" s="3">
        <v>0.59</v>
      </c>
      <c r="AG60" t="s">
        <v>57</v>
      </c>
    </row>
    <row r="61" spans="32:33" x14ac:dyDescent="0.25">
      <c r="AF61" s="3">
        <v>0.6</v>
      </c>
      <c r="AG61" t="s">
        <v>57</v>
      </c>
    </row>
    <row r="62" spans="32:33" x14ac:dyDescent="0.25">
      <c r="AF62" s="3">
        <v>0.61</v>
      </c>
      <c r="AG62" t="s">
        <v>58</v>
      </c>
    </row>
    <row r="63" spans="32:33" x14ac:dyDescent="0.25">
      <c r="AF63" s="3">
        <v>0.62</v>
      </c>
      <c r="AG63" t="s">
        <v>58</v>
      </c>
    </row>
    <row r="64" spans="32:33" x14ac:dyDescent="0.25">
      <c r="AF64" s="3">
        <v>0.63</v>
      </c>
      <c r="AG64" t="s">
        <v>58</v>
      </c>
    </row>
    <row r="65" spans="32:33" x14ac:dyDescent="0.25">
      <c r="AF65" s="3">
        <v>0.64</v>
      </c>
      <c r="AG65" t="s">
        <v>58</v>
      </c>
    </row>
    <row r="66" spans="32:33" x14ac:dyDescent="0.25">
      <c r="AF66" s="3">
        <v>0.65</v>
      </c>
      <c r="AG66" t="s">
        <v>58</v>
      </c>
    </row>
    <row r="67" spans="32:33" x14ac:dyDescent="0.25">
      <c r="AF67" s="3">
        <v>0.66</v>
      </c>
      <c r="AG67" t="s">
        <v>58</v>
      </c>
    </row>
    <row r="68" spans="32:33" x14ac:dyDescent="0.25">
      <c r="AF68" s="3">
        <v>0.67</v>
      </c>
      <c r="AG68" t="s">
        <v>58</v>
      </c>
    </row>
    <row r="69" spans="32:33" x14ac:dyDescent="0.25">
      <c r="AF69" s="3">
        <v>0.68</v>
      </c>
      <c r="AG69" t="s">
        <v>58</v>
      </c>
    </row>
    <row r="70" spans="32:33" x14ac:dyDescent="0.25">
      <c r="AF70" s="3">
        <v>0.69</v>
      </c>
      <c r="AG70" t="s">
        <v>58</v>
      </c>
    </row>
    <row r="71" spans="32:33" x14ac:dyDescent="0.25">
      <c r="AF71" s="3">
        <v>0.7</v>
      </c>
      <c r="AG71" t="s">
        <v>58</v>
      </c>
    </row>
    <row r="72" spans="32:33" x14ac:dyDescent="0.25">
      <c r="AF72" s="3">
        <v>0.71</v>
      </c>
      <c r="AG72" t="s">
        <v>58</v>
      </c>
    </row>
    <row r="73" spans="32:33" x14ac:dyDescent="0.25">
      <c r="AF73" s="3">
        <v>0.72</v>
      </c>
      <c r="AG73" t="s">
        <v>58</v>
      </c>
    </row>
    <row r="74" spans="32:33" x14ac:dyDescent="0.25">
      <c r="AF74" s="3">
        <v>0.73</v>
      </c>
      <c r="AG74" t="s">
        <v>58</v>
      </c>
    </row>
    <row r="75" spans="32:33" x14ac:dyDescent="0.25">
      <c r="AF75" s="3">
        <v>0.74</v>
      </c>
      <c r="AG75" t="s">
        <v>58</v>
      </c>
    </row>
    <row r="76" spans="32:33" x14ac:dyDescent="0.25">
      <c r="AF76" s="3">
        <v>0.75</v>
      </c>
      <c r="AG76" t="s">
        <v>58</v>
      </c>
    </row>
    <row r="77" spans="32:33" x14ac:dyDescent="0.25">
      <c r="AF77" s="3">
        <v>0.76</v>
      </c>
      <c r="AG77" t="s">
        <v>58</v>
      </c>
    </row>
    <row r="78" spans="32:33" x14ac:dyDescent="0.25">
      <c r="AF78" s="3">
        <v>0.77</v>
      </c>
      <c r="AG78" t="s">
        <v>58</v>
      </c>
    </row>
    <row r="79" spans="32:33" x14ac:dyDescent="0.25">
      <c r="AF79" s="3">
        <v>0.78</v>
      </c>
      <c r="AG79" t="s">
        <v>58</v>
      </c>
    </row>
    <row r="80" spans="32:33" x14ac:dyDescent="0.25">
      <c r="AF80" s="3">
        <v>0.79</v>
      </c>
      <c r="AG80" t="s">
        <v>58</v>
      </c>
    </row>
    <row r="81" spans="32:33" x14ac:dyDescent="0.25">
      <c r="AF81" s="3">
        <v>0.8</v>
      </c>
      <c r="AG81" t="s">
        <v>58</v>
      </c>
    </row>
    <row r="82" spans="32:33" x14ac:dyDescent="0.25">
      <c r="AF82" s="3">
        <v>0.81</v>
      </c>
      <c r="AG82" t="s">
        <v>59</v>
      </c>
    </row>
    <row r="83" spans="32:33" x14ac:dyDescent="0.25">
      <c r="AF83" s="3">
        <v>0.82</v>
      </c>
      <c r="AG83" t="s">
        <v>59</v>
      </c>
    </row>
    <row r="84" spans="32:33" x14ac:dyDescent="0.25">
      <c r="AF84" s="3">
        <v>0.83</v>
      </c>
      <c r="AG84" t="s">
        <v>59</v>
      </c>
    </row>
    <row r="85" spans="32:33" x14ac:dyDescent="0.25">
      <c r="AF85" s="3">
        <v>0.84</v>
      </c>
      <c r="AG85" t="s">
        <v>59</v>
      </c>
    </row>
    <row r="86" spans="32:33" x14ac:dyDescent="0.25">
      <c r="AF86" s="3">
        <v>0.85</v>
      </c>
      <c r="AG86" t="s">
        <v>59</v>
      </c>
    </row>
    <row r="87" spans="32:33" x14ac:dyDescent="0.25">
      <c r="AF87" s="3">
        <v>0.86</v>
      </c>
      <c r="AG87" t="s">
        <v>59</v>
      </c>
    </row>
    <row r="88" spans="32:33" x14ac:dyDescent="0.25">
      <c r="AF88" s="3">
        <v>0.87</v>
      </c>
      <c r="AG88" t="s">
        <v>59</v>
      </c>
    </row>
    <row r="89" spans="32:33" x14ac:dyDescent="0.25">
      <c r="AF89" s="3">
        <v>0.88</v>
      </c>
      <c r="AG89" t="s">
        <v>59</v>
      </c>
    </row>
    <row r="90" spans="32:33" x14ac:dyDescent="0.25">
      <c r="AF90" s="3">
        <v>0.89</v>
      </c>
      <c r="AG90" t="s">
        <v>59</v>
      </c>
    </row>
    <row r="91" spans="32:33" x14ac:dyDescent="0.25">
      <c r="AF91" s="3">
        <v>0.9</v>
      </c>
      <c r="AG91" t="s">
        <v>59</v>
      </c>
    </row>
    <row r="92" spans="32:33" x14ac:dyDescent="0.25">
      <c r="AF92" s="3">
        <v>0.91</v>
      </c>
      <c r="AG92" t="s">
        <v>59</v>
      </c>
    </row>
    <row r="93" spans="32:33" x14ac:dyDescent="0.25">
      <c r="AF93" s="3">
        <v>0.92</v>
      </c>
      <c r="AG93" t="s">
        <v>59</v>
      </c>
    </row>
    <row r="94" spans="32:33" x14ac:dyDescent="0.25">
      <c r="AF94" s="3">
        <v>0.93</v>
      </c>
      <c r="AG94" t="s">
        <v>59</v>
      </c>
    </row>
    <row r="95" spans="32:33" x14ac:dyDescent="0.25">
      <c r="AF95" s="3">
        <v>0.94</v>
      </c>
      <c r="AG95" t="s">
        <v>59</v>
      </c>
    </row>
    <row r="96" spans="32:33" x14ac:dyDescent="0.25">
      <c r="AF96" s="3">
        <v>0.95</v>
      </c>
      <c r="AG96" t="s">
        <v>59</v>
      </c>
    </row>
    <row r="97" spans="32:33" x14ac:dyDescent="0.25">
      <c r="AF97" s="3">
        <v>0.96</v>
      </c>
      <c r="AG97" t="s">
        <v>59</v>
      </c>
    </row>
    <row r="98" spans="32:33" x14ac:dyDescent="0.25">
      <c r="AF98" s="3">
        <v>0.97</v>
      </c>
      <c r="AG98" t="s">
        <v>59</v>
      </c>
    </row>
    <row r="99" spans="32:33" x14ac:dyDescent="0.25">
      <c r="AF99" s="3">
        <v>0.98</v>
      </c>
      <c r="AG99" t="s">
        <v>59</v>
      </c>
    </row>
    <row r="100" spans="32:33" x14ac:dyDescent="0.25">
      <c r="AF100" s="3">
        <v>0.99</v>
      </c>
      <c r="AG100" t="s">
        <v>59</v>
      </c>
    </row>
    <row r="101" spans="32:33" x14ac:dyDescent="0.25">
      <c r="AF101" s="3">
        <v>1</v>
      </c>
      <c r="AG101" t="s">
        <v>59</v>
      </c>
    </row>
  </sheetData>
  <sheetProtection selectLockedCells="1"/>
  <mergeCells count="3">
    <mergeCell ref="B3:C3"/>
    <mergeCell ref="B4:C4"/>
    <mergeCell ref="D1:E1"/>
  </mergeCells>
  <conditionalFormatting sqref="D18:D21">
    <cfRule type="cellIs" dxfId="3" priority="1" operator="equal">
      <formula>0</formula>
    </cfRule>
  </conditionalFormatting>
  <conditionalFormatting sqref="D5:F9">
    <cfRule type="cellIs" dxfId="2" priority="4" operator="equal">
      <formula>0</formula>
    </cfRule>
  </conditionalFormatting>
  <conditionalFormatting sqref="D11:F11">
    <cfRule type="cellIs" dxfId="1" priority="3" operator="equal">
      <formula>0</formula>
    </cfRule>
  </conditionalFormatting>
  <conditionalFormatting sqref="F3:F4">
    <cfRule type="cellIs" dxfId="0" priority="6"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Page</vt: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Laslett</dc:creator>
  <cp:lastModifiedBy>Mark Laslett</cp:lastModifiedBy>
  <dcterms:created xsi:type="dcterms:W3CDTF">2024-08-17T22:52:14Z</dcterms:created>
  <dcterms:modified xsi:type="dcterms:W3CDTF">2025-04-18T01:55:12Z</dcterms:modified>
</cp:coreProperties>
</file>